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280" tabRatio="751" activeTab="14"/>
  </bookViews>
  <sheets>
    <sheet name="Baltic U16 Match" sheetId="1" r:id="rId1"/>
    <sheet name="100 G" sheetId="2" r:id="rId2"/>
    <sheet name="100B" sheetId="3" r:id="rId3"/>
    <sheet name="400 G " sheetId="4" r:id="rId4"/>
    <sheet name="400 B" sheetId="5" r:id="rId5"/>
    <sheet name="800 G" sheetId="6" r:id="rId6"/>
    <sheet name="800 B" sheetId="7" r:id="rId7"/>
    <sheet name="1500 G" sheetId="8" r:id="rId8"/>
    <sheet name="1500 B" sheetId="9" r:id="rId9"/>
    <sheet name="100H G" sheetId="10" r:id="rId10"/>
    <sheet name="110H B" sheetId="11" r:id="rId11"/>
    <sheet name="300H G" sheetId="12" r:id="rId12"/>
    <sheet name="300H B" sheetId="13" r:id="rId13"/>
    <sheet name="RelayG" sheetId="14" r:id="rId14"/>
    <sheet name="RelayB" sheetId="15" r:id="rId15"/>
    <sheet name="HJ G" sheetId="16" r:id="rId16"/>
    <sheet name="HJ B" sheetId="17" r:id="rId17"/>
    <sheet name="LJ G" sheetId="18" r:id="rId18"/>
    <sheet name="LJ B" sheetId="19" r:id="rId19"/>
    <sheet name="TJ G " sheetId="20" r:id="rId20"/>
    <sheet name="TJ B" sheetId="21" r:id="rId21"/>
    <sheet name="SP G" sheetId="22" r:id="rId22"/>
    <sheet name="SP B" sheetId="23" r:id="rId23"/>
    <sheet name="JT G" sheetId="24" r:id="rId24"/>
    <sheet name="JT B" sheetId="25" r:id="rId25"/>
    <sheet name="DT G" sheetId="26" r:id="rId26"/>
    <sheet name="DT B" sheetId="27" r:id="rId27"/>
    <sheet name="Team W M" sheetId="28" r:id="rId28"/>
  </sheets>
  <externalReferences>
    <externalReference r:id="rId31"/>
    <externalReference r:id="rId32"/>
  </externalReferences>
  <definedNames>
    <definedName name="Sektoriu_Tolis_V_List" localSheetId="27">#REF!</definedName>
    <definedName name="Sektoriu_Tolis_V_List">#REF!</definedName>
    <definedName name="Sektoriu_Tolis_V_List_21" localSheetId="27">#REF!</definedName>
    <definedName name="Sektoriu_Tolis_V_List_21">#REF!</definedName>
    <definedName name="Sektoriu_Tolis_V_List_22" localSheetId="27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<sst xmlns="http://schemas.openxmlformats.org/spreadsheetml/2006/main" count="2058" uniqueCount="625">
  <si>
    <t>Athletics</t>
  </si>
  <si>
    <t xml:space="preserve">BALTIC U16 CHAMPIONSHIPS </t>
  </si>
  <si>
    <t>ESTONIA-LATVIA-LITHUANIA</t>
  </si>
  <si>
    <t>RESULTS</t>
  </si>
  <si>
    <t xml:space="preserve">      2017-07-15</t>
  </si>
  <si>
    <t xml:space="preserve">           Vilnius, Lithuania</t>
  </si>
  <si>
    <t>Lengvosios atletikos</t>
  </si>
  <si>
    <t>2017-07-15</t>
  </si>
  <si>
    <t>BALTIJOS ŠALIŲ JAUNUČIŲ ČEMPIONATAS</t>
  </si>
  <si>
    <t>Vilnius, Lithuania</t>
  </si>
  <si>
    <t>BALTIC U16 CHAMPIONSHIPS</t>
  </si>
  <si>
    <t>ESTIJA-LATVIJA-LIETUVA</t>
  </si>
  <si>
    <t>300 m barjerinis (0.762-35.0) bėgimas berniukams</t>
  </si>
  <si>
    <t>300 m Hurdles (0.762-35.0) Boys</t>
  </si>
  <si>
    <t>Vieta</t>
  </si>
  <si>
    <t>Takas</t>
  </si>
  <si>
    <t>Nr.</t>
  </si>
  <si>
    <t>Vardas, pavardė</t>
  </si>
  <si>
    <t>Gim.data</t>
  </si>
  <si>
    <t>Šalis</t>
  </si>
  <si>
    <t>Rezultatas</t>
  </si>
  <si>
    <t>Taškai</t>
  </si>
  <si>
    <t>SB</t>
  </si>
  <si>
    <t>Place</t>
  </si>
  <si>
    <t>Lane</t>
  </si>
  <si>
    <t>Bib</t>
  </si>
  <si>
    <t>Name, surname</t>
  </si>
  <si>
    <t>Born</t>
  </si>
  <si>
    <t>Nation</t>
  </si>
  <si>
    <t>Result</t>
  </si>
  <si>
    <t>Points</t>
  </si>
  <si>
    <t>1</t>
  </si>
  <si>
    <t>128</t>
  </si>
  <si>
    <t>Mait Filipozzi</t>
  </si>
  <si>
    <t>2002-04-29</t>
  </si>
  <si>
    <t>EST1</t>
  </si>
  <si>
    <t>40.80</t>
  </si>
  <si>
    <t>2</t>
  </si>
  <si>
    <t>Ralfs Lipenītis</t>
  </si>
  <si>
    <t>2002-07-09</t>
  </si>
  <si>
    <t>LAT1</t>
  </si>
  <si>
    <t>41.24</t>
  </si>
  <si>
    <t>42.00</t>
  </si>
  <si>
    <t>3</t>
  </si>
  <si>
    <t>Eerik Oolup</t>
  </si>
  <si>
    <t>2002-06-02</t>
  </si>
  <si>
    <t>EST2</t>
  </si>
  <si>
    <t>42.21</t>
  </si>
  <si>
    <t>4</t>
  </si>
  <si>
    <t>Ričards Lastiņš</t>
  </si>
  <si>
    <t>2002-04-15</t>
  </si>
  <si>
    <t>LAT2</t>
  </si>
  <si>
    <t>43.46</t>
  </si>
  <si>
    <t>42.52</t>
  </si>
  <si>
    <t>5</t>
  </si>
  <si>
    <t>Alanas Šablickas</t>
  </si>
  <si>
    <t>2002-02-09</t>
  </si>
  <si>
    <t>LTU1</t>
  </si>
  <si>
    <t>44.77</t>
  </si>
  <si>
    <t>6</t>
  </si>
  <si>
    <t>Adomas Vokietaitis</t>
  </si>
  <si>
    <t>2003-10-14</t>
  </si>
  <si>
    <t>LTU2</t>
  </si>
  <si>
    <t>45.12</t>
  </si>
  <si>
    <t>BALTIC U16 CHAMPIONSHIP</t>
  </si>
  <si>
    <t>Komandų taškai / Teams Score</t>
  </si>
  <si>
    <t>GIRLS</t>
  </si>
  <si>
    <t>Rungtys</t>
  </si>
  <si>
    <t>L T U</t>
  </si>
  <si>
    <t>E S T</t>
  </si>
  <si>
    <t>L A T</t>
  </si>
  <si>
    <t>Po</t>
  </si>
  <si>
    <t>LTU</t>
  </si>
  <si>
    <t>EST</t>
  </si>
  <si>
    <t>LAT</t>
  </si>
  <si>
    <t>No.</t>
  </si>
  <si>
    <t>Events</t>
  </si>
  <si>
    <t>Tšk./Points</t>
  </si>
  <si>
    <t>Suma/Sum</t>
  </si>
  <si>
    <t>rungčių</t>
  </si>
  <si>
    <t>Iš viso / Total:</t>
  </si>
  <si>
    <t>Vieta / Place:</t>
  </si>
  <si>
    <t>BOYS</t>
  </si>
  <si>
    <t>Tšk. /</t>
  </si>
  <si>
    <t>Boys</t>
  </si>
  <si>
    <t>300 m barjerinis (0.762-35.0) bėgimas mergaitėms</t>
  </si>
  <si>
    <t>300 m Hurdles (0.762-35.0) Girls</t>
  </si>
  <si>
    <t>Amina Askarova</t>
  </si>
  <si>
    <t>2002-01-26</t>
  </si>
  <si>
    <t>46.22</t>
  </si>
  <si>
    <t>47.40</t>
  </si>
  <si>
    <t>Gabija Klimukaitė</t>
  </si>
  <si>
    <t>46.44</t>
  </si>
  <si>
    <t>Beatrise Zvirgzdiņa</t>
  </si>
  <si>
    <t>2002-06-06</t>
  </si>
  <si>
    <t>46.64</t>
  </si>
  <si>
    <t>Olivija Vaitaitytė</t>
  </si>
  <si>
    <t>2002-03-10</t>
  </si>
  <si>
    <t>47.00</t>
  </si>
  <si>
    <t>46,80</t>
  </si>
  <si>
    <t>Triinu Lamp</t>
  </si>
  <si>
    <t>2002-09-28</t>
  </si>
  <si>
    <t>47.19</t>
  </si>
  <si>
    <t> </t>
  </si>
  <si>
    <t>Liisbet Saar</t>
  </si>
  <si>
    <t>2002-03-15</t>
  </si>
  <si>
    <t>51.50</t>
  </si>
  <si>
    <t>300 H G</t>
  </si>
  <si>
    <t>300 H B</t>
  </si>
  <si>
    <t>Girls</t>
  </si>
  <si>
    <t>100 m bėgimas mergaitėms</t>
  </si>
  <si>
    <t>100 m Girls</t>
  </si>
  <si>
    <t>Vėjas/wind:</t>
  </si>
  <si>
    <t>Gabija Kuprytė</t>
  </si>
  <si>
    <t>12.46</t>
  </si>
  <si>
    <t>12,44</t>
  </si>
  <si>
    <t>Ann Marii Kivikas</t>
  </si>
  <si>
    <t>2002-08-12</t>
  </si>
  <si>
    <t>12.66</t>
  </si>
  <si>
    <t>Pippi-Lotta Enok</t>
  </si>
  <si>
    <t>2002-08-19</t>
  </si>
  <si>
    <t>12.69</t>
  </si>
  <si>
    <t>Eivilė Cemnolonskytė</t>
  </si>
  <si>
    <t>2002-06-01</t>
  </si>
  <si>
    <t>12.71</t>
  </si>
  <si>
    <t>Kristīne Grīnberga</t>
  </si>
  <si>
    <t>2002-04-30</t>
  </si>
  <si>
    <t>12.98</t>
  </si>
  <si>
    <t>12.75</t>
  </si>
  <si>
    <t>Māra Anna Zīverte</t>
  </si>
  <si>
    <t>2002-12-18</t>
  </si>
  <si>
    <t>13.25</t>
  </si>
  <si>
    <t>13.22</t>
  </si>
  <si>
    <t>100 G</t>
  </si>
  <si>
    <t>100 m bėgimas berniukams</t>
  </si>
  <si>
    <t>100 m Boys</t>
  </si>
  <si>
    <t>Marcus Mäll</t>
  </si>
  <si>
    <t>2002-03-08</t>
  </si>
  <si>
    <t>Artūrs Isajevs</t>
  </si>
  <si>
    <t>2002-08-30</t>
  </si>
  <si>
    <t>11.99</t>
  </si>
  <si>
    <t>Matas Abartis</t>
  </si>
  <si>
    <t>11,98</t>
  </si>
  <si>
    <t>Kristjan Markus Eelmaa</t>
  </si>
  <si>
    <t>2002-12-04</t>
  </si>
  <si>
    <t>Maksims Pjazings</t>
  </si>
  <si>
    <t>2002-06-19</t>
  </si>
  <si>
    <t>12,11</t>
  </si>
  <si>
    <t>Elonas Dalinskas</t>
  </si>
  <si>
    <t>2002-04-04</t>
  </si>
  <si>
    <t>12,12</t>
  </si>
  <si>
    <t>400 m bėgimas mergaitėms</t>
  </si>
  <si>
    <t>400 m  Girls</t>
  </si>
  <si>
    <t>Patrīcija Sarmule</t>
  </si>
  <si>
    <t>2002-08-29</t>
  </si>
  <si>
    <t>59.75</t>
  </si>
  <si>
    <t>Elena Jasaitė</t>
  </si>
  <si>
    <t>2003-09-06</t>
  </si>
  <si>
    <t>1:00,82</t>
  </si>
  <si>
    <t>Liisa-Maria Lusti</t>
  </si>
  <si>
    <t>2004-08-22</t>
  </si>
  <si>
    <t>1:00.13</t>
  </si>
  <si>
    <t>Eglė Vaitulevičiūtė</t>
  </si>
  <si>
    <t>2002-06-09</t>
  </si>
  <si>
    <t>1:00,78</t>
  </si>
  <si>
    <t>11.72</t>
  </si>
  <si>
    <t>11.86</t>
  </si>
  <si>
    <t>11.93</t>
  </si>
  <si>
    <t>12.02</t>
  </si>
  <si>
    <t>12.55</t>
  </si>
  <si>
    <t>Trišuolis mergaitėms</t>
  </si>
  <si>
    <t>Triple Jump Girls</t>
  </si>
  <si>
    <t>Bandymai / Attempts</t>
  </si>
  <si>
    <t>Eilė</t>
  </si>
  <si>
    <t>Maria Dudareva</t>
  </si>
  <si>
    <t>2002-02-07</t>
  </si>
  <si>
    <t>X</t>
  </si>
  <si>
    <t>11.61</t>
  </si>
  <si>
    <t>1,7</t>
  </si>
  <si>
    <t>1,1</t>
  </si>
  <si>
    <t>0,9</t>
  </si>
  <si>
    <t>Olga Ignatjeva</t>
  </si>
  <si>
    <t>2002-02-08</t>
  </si>
  <si>
    <t>11,28</t>
  </si>
  <si>
    <t>0,0</t>
  </si>
  <si>
    <t>0,5</t>
  </si>
  <si>
    <t>0,3</t>
  </si>
  <si>
    <t>Deimantė Raudytė</t>
  </si>
  <si>
    <t>11,72</t>
  </si>
  <si>
    <t>0,7</t>
  </si>
  <si>
    <t>Ugnė Kudirkaitė</t>
  </si>
  <si>
    <t>10,97</t>
  </si>
  <si>
    <t>-1,2</t>
  </si>
  <si>
    <t>1,0</t>
  </si>
  <si>
    <t>2,0</t>
  </si>
  <si>
    <t>Maria Elisabet Avamere</t>
  </si>
  <si>
    <t>2002-08-08</t>
  </si>
  <si>
    <t>10.95</t>
  </si>
  <si>
    <t>-0,7</t>
  </si>
  <si>
    <t>Paula Skalberga</t>
  </si>
  <si>
    <t>2002-05-18</t>
  </si>
  <si>
    <t>11,09</t>
  </si>
  <si>
    <t>0,1</t>
  </si>
  <si>
    <t>7</t>
  </si>
  <si>
    <t>TJ G</t>
  </si>
  <si>
    <t xml:space="preserve">Rutulio (4 kg)  stūmimas berniukams </t>
  </si>
  <si>
    <t>Shot Put (4 kg) Boys</t>
  </si>
  <si>
    <t>Karolis Gelažius</t>
  </si>
  <si>
    <t>16,06</t>
  </si>
  <si>
    <t>Sandis Šaškovs</t>
  </si>
  <si>
    <t>2002-01-23</t>
  </si>
  <si>
    <t>14.97</t>
  </si>
  <si>
    <t>Jēkabs Tomsons</t>
  </si>
  <si>
    <t>2002-02-25</t>
  </si>
  <si>
    <t>15.65</t>
  </si>
  <si>
    <t>Eisvinas Grigaravičius</t>
  </si>
  <si>
    <t>2002-01-14</t>
  </si>
  <si>
    <t>15,11</t>
  </si>
  <si>
    <t>Rasmus Roosleht</t>
  </si>
  <si>
    <t>2002-07-27</t>
  </si>
  <si>
    <t>15.45</t>
  </si>
  <si>
    <t>Taniel Kurg</t>
  </si>
  <si>
    <t>2003-01-16</t>
  </si>
  <si>
    <t>13.79</t>
  </si>
  <si>
    <t>800 m bėgimas mergaitėms</t>
  </si>
  <si>
    <t>800 m  Girls</t>
  </si>
  <si>
    <t>Marite Mäesaar</t>
  </si>
  <si>
    <t>2002-02-14</t>
  </si>
  <si>
    <t>2:18.78</t>
  </si>
  <si>
    <t>2.27,52</t>
  </si>
  <si>
    <t>Marija Jekabsone</t>
  </si>
  <si>
    <t>2:19.33</t>
  </si>
  <si>
    <t>2:19,91</t>
  </si>
  <si>
    <t>Agnė Ramanauskaitė</t>
  </si>
  <si>
    <t>2:23.28</t>
  </si>
  <si>
    <t>2:23,29</t>
  </si>
  <si>
    <t>Marta Ločmele</t>
  </si>
  <si>
    <t>2003-07-06</t>
  </si>
  <si>
    <t>2:24.11</t>
  </si>
  <si>
    <t>2:34.10</t>
  </si>
  <si>
    <t>Elīza Lapiņa</t>
  </si>
  <si>
    <t>2002-12-03</t>
  </si>
  <si>
    <t>2:27.81</t>
  </si>
  <si>
    <t>2:33.11</t>
  </si>
  <si>
    <t>Juliana Demeštšenko</t>
  </si>
  <si>
    <t>2003-07-18</t>
  </si>
  <si>
    <t>2:39.41</t>
  </si>
  <si>
    <t>2.19,25</t>
  </si>
  <si>
    <t>800 G</t>
  </si>
  <si>
    <t>SP B</t>
  </si>
  <si>
    <t xml:space="preserve">800 m bėgimas berniukams </t>
  </si>
  <si>
    <t>800 m  Boys</t>
  </si>
  <si>
    <t>Julius Kalindra</t>
  </si>
  <si>
    <t>2002-09-24</t>
  </si>
  <si>
    <t>2:06.61</t>
  </si>
  <si>
    <t>2:03,62</t>
  </si>
  <si>
    <t>Aleksandrs Mironovs</t>
  </si>
  <si>
    <t>2002-12-27</t>
  </si>
  <si>
    <t>2:07.53</t>
  </si>
  <si>
    <t>2:08.56</t>
  </si>
  <si>
    <t>Justas Sažinas</t>
  </si>
  <si>
    <t>2002-05-05</t>
  </si>
  <si>
    <t>2:08.04</t>
  </si>
  <si>
    <t>2:07,34</t>
  </si>
  <si>
    <t>Alex Veske</t>
  </si>
  <si>
    <t>2002-02-15</t>
  </si>
  <si>
    <t>2:09.45</t>
  </si>
  <si>
    <t>2.11,80</t>
  </si>
  <si>
    <t>Daniels Strods</t>
  </si>
  <si>
    <t>2002-05-22</t>
  </si>
  <si>
    <t>2:12.65</t>
  </si>
  <si>
    <t>Märten Kala</t>
  </si>
  <si>
    <t>2002-01-31</t>
  </si>
  <si>
    <t>2:18.91</t>
  </si>
  <si>
    <t>2.14,22</t>
  </si>
  <si>
    <t>800 B</t>
  </si>
  <si>
    <t>Ieties (400 g) metimas mergaitėms</t>
  </si>
  <si>
    <t>Javelin (400 g) Girls</t>
  </si>
  <si>
    <t>Marija Svistuna</t>
  </si>
  <si>
    <t>2002-07-02</t>
  </si>
  <si>
    <t>48.16</t>
  </si>
  <si>
    <t>Sabīne Marksa</t>
  </si>
  <si>
    <t>2002-06-07</t>
  </si>
  <si>
    <t>43.63</t>
  </si>
  <si>
    <t>Vanessa Nikitina</t>
  </si>
  <si>
    <t>2002-01-03</t>
  </si>
  <si>
    <t>41.79</t>
  </si>
  <si>
    <t>Anette Peterson</t>
  </si>
  <si>
    <t>2002-11-02</t>
  </si>
  <si>
    <t>40.19</t>
  </si>
  <si>
    <t>Gintarė Paulauskaitė</t>
  </si>
  <si>
    <t>38,15</t>
  </si>
  <si>
    <t>Martyna Kozlovaitė</t>
  </si>
  <si>
    <t>36,78</t>
  </si>
  <si>
    <t>58.17</t>
  </si>
  <si>
    <t>58.28</t>
  </si>
  <si>
    <t>1:01.03</t>
  </si>
  <si>
    <t>1:01.18</t>
  </si>
  <si>
    <t>1:01.92</t>
  </si>
  <si>
    <t>1:02.54</t>
  </si>
  <si>
    <t>400 G</t>
  </si>
  <si>
    <t xml:space="preserve">Šuolis į tolį berniukams </t>
  </si>
  <si>
    <t>Long Jump Boys</t>
  </si>
  <si>
    <t>Artūrs Ignatjevs</t>
  </si>
  <si>
    <t>6.40</t>
  </si>
  <si>
    <t>-1,8</t>
  </si>
  <si>
    <t>-2,2</t>
  </si>
  <si>
    <t>-1,9</t>
  </si>
  <si>
    <t>-0,4</t>
  </si>
  <si>
    <t>0,2</t>
  </si>
  <si>
    <t>Tony Ats Tamm</t>
  </si>
  <si>
    <t>2002-02-04</t>
  </si>
  <si>
    <t>6.33</t>
  </si>
  <si>
    <t>Grigori Velikanov</t>
  </si>
  <si>
    <t>2002-02-06</t>
  </si>
  <si>
    <t>-</t>
  </si>
  <si>
    <t>5.98</t>
  </si>
  <si>
    <t>1,6</t>
  </si>
  <si>
    <t>-1,3</t>
  </si>
  <si>
    <t>-1,1</t>
  </si>
  <si>
    <t>Mykolas Pachomovas</t>
  </si>
  <si>
    <t>2002-09-29</t>
  </si>
  <si>
    <t>6,06</t>
  </si>
  <si>
    <t>-1,6</t>
  </si>
  <si>
    <t>-0,6</t>
  </si>
  <si>
    <t>Patriks Klāvs Rudzāts</t>
  </si>
  <si>
    <t>5.80</t>
  </si>
  <si>
    <t>2,8</t>
  </si>
  <si>
    <t>0,6</t>
  </si>
  <si>
    <t>0,8</t>
  </si>
  <si>
    <t>-0,5</t>
  </si>
  <si>
    <t>3,0</t>
  </si>
  <si>
    <t>Justinas Karkauskas</t>
  </si>
  <si>
    <t>2002-03-29</t>
  </si>
  <si>
    <t>5,82</t>
  </si>
  <si>
    <t>LJ B</t>
  </si>
  <si>
    <t>Šuolis į aukštį mergaitėms</t>
  </si>
  <si>
    <t>Hight Jump  Girls</t>
  </si>
  <si>
    <t>1.45</t>
  </si>
  <si>
    <t>1.50</t>
  </si>
  <si>
    <t>1.55</t>
  </si>
  <si>
    <t>1.60</t>
  </si>
  <si>
    <t>1.63</t>
  </si>
  <si>
    <t>1.66</t>
  </si>
  <si>
    <t>1.69</t>
  </si>
  <si>
    <t>1.72</t>
  </si>
  <si>
    <t>Darja Sopova</t>
  </si>
  <si>
    <t>2002-02-18</t>
  </si>
  <si>
    <t>0</t>
  </si>
  <si>
    <t>1,69</t>
  </si>
  <si>
    <t>1.65</t>
  </si>
  <si>
    <t>Kornelija Vičytė</t>
  </si>
  <si>
    <t>1,63</t>
  </si>
  <si>
    <t>1,65</t>
  </si>
  <si>
    <t>Sofia Marlene Haug</t>
  </si>
  <si>
    <t>2002-01-27</t>
  </si>
  <si>
    <t>1.62</t>
  </si>
  <si>
    <t>Marit Kutman</t>
  </si>
  <si>
    <t>2003-01-15</t>
  </si>
  <si>
    <t>1.61</t>
  </si>
  <si>
    <t>Krista Brasla</t>
  </si>
  <si>
    <t>2002-03-07</t>
  </si>
  <si>
    <t>Amelita Taujanskaitė</t>
  </si>
  <si>
    <t>1,60</t>
  </si>
  <si>
    <t>1,70</t>
  </si>
  <si>
    <t>4,5</t>
  </si>
  <si>
    <t>HJ G</t>
  </si>
  <si>
    <t>Mergaitės / Girls</t>
  </si>
  <si>
    <t>Relay 400-300-200-100 m</t>
  </si>
  <si>
    <t>Komanda</t>
  </si>
  <si>
    <t>Etapas</t>
  </si>
  <si>
    <t>Team</t>
  </si>
  <si>
    <t>Stage</t>
  </si>
  <si>
    <t>Daniela Kalniņa</t>
  </si>
  <si>
    <t>2002-10-29</t>
  </si>
  <si>
    <t>2002-10-04</t>
  </si>
  <si>
    <t>Berniukai / Boys</t>
  </si>
  <si>
    <t>Talis Timmi</t>
  </si>
  <si>
    <t>2002-04-07</t>
  </si>
  <si>
    <t>Karl August Kalamees</t>
  </si>
  <si>
    <t>2003-07-04</t>
  </si>
  <si>
    <t>Dmitrijs Ļašenko</t>
  </si>
  <si>
    <t>Artūrs Šķesters</t>
  </si>
  <si>
    <t>Mindaugas Berdešius</t>
  </si>
  <si>
    <t>2002-07-06</t>
  </si>
  <si>
    <t>Arnas Šitkauskas</t>
  </si>
  <si>
    <t>2002-05-19</t>
  </si>
  <si>
    <t>Rutulio (3 kg) stūmimas mergaitėms</t>
  </si>
  <si>
    <t>Shot Put (3 kg) Girls</t>
  </si>
  <si>
    <t>Kelly Heinpõld</t>
  </si>
  <si>
    <t>2003-01-21</t>
  </si>
  <si>
    <t>13.51</t>
  </si>
  <si>
    <t>Mariliis Lääniste</t>
  </si>
  <si>
    <t>2003-04-11</t>
  </si>
  <si>
    <t>11.66</t>
  </si>
  <si>
    <t>Ieva Annija Stepiņa</t>
  </si>
  <si>
    <t>2002-05-14</t>
  </si>
  <si>
    <t>11,20</t>
  </si>
  <si>
    <t>12,53</t>
  </si>
  <si>
    <t>12,29</t>
  </si>
  <si>
    <t>Gabrielė Justina Kaniušaitė</t>
  </si>
  <si>
    <t>2002-06-20</t>
  </si>
  <si>
    <t>11,55</t>
  </si>
  <si>
    <t>SP G</t>
  </si>
  <si>
    <t>400 m bėgimas berniukams</t>
  </si>
  <si>
    <t>400 m  Boys</t>
  </si>
  <si>
    <t>52.06</t>
  </si>
  <si>
    <t>52.96</t>
  </si>
  <si>
    <t>52.37</t>
  </si>
  <si>
    <t>53,35</t>
  </si>
  <si>
    <t>52.69</t>
  </si>
  <si>
    <t>53,41</t>
  </si>
  <si>
    <t>53.35</t>
  </si>
  <si>
    <t>Rasmus Käsper</t>
  </si>
  <si>
    <t>2002-09-08</t>
  </si>
  <si>
    <t>54.71</t>
  </si>
  <si>
    <t>Gints Jarašuns</t>
  </si>
  <si>
    <t>2002-01-24</t>
  </si>
  <si>
    <t>57.80</t>
  </si>
  <si>
    <t>54.39</t>
  </si>
  <si>
    <t>1500 m bėgimas mergaitėms</t>
  </si>
  <si>
    <t>1500 m Girls</t>
  </si>
  <si>
    <t>place</t>
  </si>
  <si>
    <t>Kamilla Vanadziņa</t>
  </si>
  <si>
    <t>2003-10-03</t>
  </si>
  <si>
    <t>4:52.48</t>
  </si>
  <si>
    <t>4:56.80</t>
  </si>
  <si>
    <t>Aistė Stračinskytė</t>
  </si>
  <si>
    <t>4:58.53</t>
  </si>
  <si>
    <t>4:57,83</t>
  </si>
  <si>
    <t>Estere Vīksne</t>
  </si>
  <si>
    <t>5:10.60</t>
  </si>
  <si>
    <t>5:14.12</t>
  </si>
  <si>
    <t>Kärtyn Kaljusalu</t>
  </si>
  <si>
    <t>2002-11-22</t>
  </si>
  <si>
    <t>5:14.67</t>
  </si>
  <si>
    <t>5.17,03</t>
  </si>
  <si>
    <t>Raistė Vaištaraitė</t>
  </si>
  <si>
    <t>5:18.63</t>
  </si>
  <si>
    <t>5:17,35</t>
  </si>
  <si>
    <t>Lotte Puusepp</t>
  </si>
  <si>
    <t>2003-12-18</t>
  </si>
  <si>
    <t>5:21.48</t>
  </si>
  <si>
    <t>5.23,20</t>
  </si>
  <si>
    <t>400 B</t>
  </si>
  <si>
    <t>1500 G</t>
  </si>
  <si>
    <t xml:space="preserve">Trišuolis berniukams </t>
  </si>
  <si>
    <t>Triple Jump Boys</t>
  </si>
  <si>
    <t>Edvīns Hadakovs</t>
  </si>
  <si>
    <t>2003-07-03</t>
  </si>
  <si>
    <t>12.87</t>
  </si>
  <si>
    <t>Osvaldas Guščius</t>
  </si>
  <si>
    <t>13,38</t>
  </si>
  <si>
    <t>-2,9</t>
  </si>
  <si>
    <t>Aurimas Narijauskas</t>
  </si>
  <si>
    <t>2003-03-11</t>
  </si>
  <si>
    <t>12,23</t>
  </si>
  <si>
    <t>1,2</t>
  </si>
  <si>
    <t>13.20</t>
  </si>
  <si>
    <t>1,4</t>
  </si>
  <si>
    <t>Lauri Leppik</t>
  </si>
  <si>
    <t>2002-04-01</t>
  </si>
  <si>
    <t>11.96</t>
  </si>
  <si>
    <t>TJ B</t>
  </si>
  <si>
    <t xml:space="preserve">1500 m bėgimas berniukams </t>
  </si>
  <si>
    <t>1500 m Boys</t>
  </si>
  <si>
    <t>Kristian Otlot</t>
  </si>
  <si>
    <t>2002-05-31</t>
  </si>
  <si>
    <t>4:16.19</t>
  </si>
  <si>
    <t>4.18,94</t>
  </si>
  <si>
    <t>Jegors Ivanovs</t>
  </si>
  <si>
    <t>2002-09-18</t>
  </si>
  <si>
    <t>4:19.84</t>
  </si>
  <si>
    <t>4:27.99</t>
  </si>
  <si>
    <t>Justas Budrikas</t>
  </si>
  <si>
    <t>4:25.88</t>
  </si>
  <si>
    <t>4:23,83</t>
  </si>
  <si>
    <t>Tomas Bačiulis</t>
  </si>
  <si>
    <t>2002-02-26</t>
  </si>
  <si>
    <t>4:33.60</t>
  </si>
  <si>
    <t>4:29,79</t>
  </si>
  <si>
    <t>Arsēnijs Kadiševs</t>
  </si>
  <si>
    <t>2002-03-28</t>
  </si>
  <si>
    <t>4:36.68</t>
  </si>
  <si>
    <t>4:33.55</t>
  </si>
  <si>
    <t>Argo Seljand</t>
  </si>
  <si>
    <t>4:52.55</t>
  </si>
  <si>
    <t>5.00,05</t>
  </si>
  <si>
    <t xml:space="preserve">Ieties (500 g) metimas berniukams </t>
  </si>
  <si>
    <t>Javelin (500 g) Boys</t>
  </si>
  <si>
    <t>Dāvis Krauklis</t>
  </si>
  <si>
    <t>2002-04-10</t>
  </si>
  <si>
    <t>61.92</t>
  </si>
  <si>
    <t>Artis Čakšs</t>
  </si>
  <si>
    <t>2002-01-25</t>
  </si>
  <si>
    <t>59.85</t>
  </si>
  <si>
    <t>Steven Sepp</t>
  </si>
  <si>
    <t>2002-05-23</t>
  </si>
  <si>
    <t>56.10</t>
  </si>
  <si>
    <t>60.45</t>
  </si>
  <si>
    <t>Justas Čėsna</t>
  </si>
  <si>
    <t>54,56</t>
  </si>
  <si>
    <t>Marius Rudzevičius</t>
  </si>
  <si>
    <t>59,17</t>
  </si>
  <si>
    <t>JT B</t>
  </si>
  <si>
    <t>1500 B</t>
  </si>
  <si>
    <t>Šuolis į tolį mergaitėms</t>
  </si>
  <si>
    <t>Long Jump Girls</t>
  </si>
  <si>
    <t>Elisa Annamaa</t>
  </si>
  <si>
    <t>5.60</t>
  </si>
  <si>
    <t>-1,0</t>
  </si>
  <si>
    <t>5.38</t>
  </si>
  <si>
    <t>-2,3</t>
  </si>
  <si>
    <t>-1,7</t>
  </si>
  <si>
    <t>-0,3</t>
  </si>
  <si>
    <t>Triine Marie Land</t>
  </si>
  <si>
    <t>2002-22-12</t>
  </si>
  <si>
    <t>5.57</t>
  </si>
  <si>
    <t>1,9</t>
  </si>
  <si>
    <t>Lāsma Zemīte</t>
  </si>
  <si>
    <t>2003-05-08</t>
  </si>
  <si>
    <t>-2,0</t>
  </si>
  <si>
    <t>Urtė Kščenavičiūtė</t>
  </si>
  <si>
    <t>2002-04-22</t>
  </si>
  <si>
    <t>5,53</t>
  </si>
  <si>
    <t>LJ G</t>
  </si>
  <si>
    <t xml:space="preserve">110 m barjerinis(0.84-8.25) bėgimas berniukams </t>
  </si>
  <si>
    <t>110 m Hurdles (0.84-8.25) Boys</t>
  </si>
  <si>
    <t>Aleksis Aleksandrs Vilnītis</t>
  </si>
  <si>
    <t>2002-08-27</t>
  </si>
  <si>
    <t>15.14</t>
  </si>
  <si>
    <t>15.59</t>
  </si>
  <si>
    <t>Aksels Griba</t>
  </si>
  <si>
    <t>2002-10-03</t>
  </si>
  <si>
    <t>15.43</t>
  </si>
  <si>
    <t>15.85</t>
  </si>
  <si>
    <t>15.44</t>
  </si>
  <si>
    <t>15.49</t>
  </si>
  <si>
    <t>16.36</t>
  </si>
  <si>
    <t>16,59</t>
  </si>
  <si>
    <t>Mantas Stonkus</t>
  </si>
  <si>
    <t>16.67</t>
  </si>
  <si>
    <t>16,61</t>
  </si>
  <si>
    <t>110H B</t>
  </si>
  <si>
    <t xml:space="preserve">Šuolis į aukštį berniukams </t>
  </si>
  <si>
    <t>Hight Jump  Boys</t>
  </si>
  <si>
    <t>1.57</t>
  </si>
  <si>
    <t>1.70</t>
  </si>
  <si>
    <t>1.75</t>
  </si>
  <si>
    <t>1.78</t>
  </si>
  <si>
    <t>1.81</t>
  </si>
  <si>
    <t>1.84</t>
  </si>
  <si>
    <t>1.87</t>
  </si>
  <si>
    <t>1.90</t>
  </si>
  <si>
    <t>Markus Anvelt</t>
  </si>
  <si>
    <t>2002-12-15</t>
  </si>
  <si>
    <t>1,87</t>
  </si>
  <si>
    <t>1.83</t>
  </si>
  <si>
    <t>Ignas Vaitkevičius</t>
  </si>
  <si>
    <t>1,81</t>
  </si>
  <si>
    <t>1,80</t>
  </si>
  <si>
    <t>Mārtiņš Konošonoks</t>
  </si>
  <si>
    <t>2002-04-17</t>
  </si>
  <si>
    <t>1,78</t>
  </si>
  <si>
    <t>Hanno Tamm</t>
  </si>
  <si>
    <t>2003-01-25</t>
  </si>
  <si>
    <t>1.76</t>
  </si>
  <si>
    <t>Evaldas Šidlauskas</t>
  </si>
  <si>
    <t>2003-05-03</t>
  </si>
  <si>
    <t>HJ B</t>
  </si>
  <si>
    <t>Disko (750 g) metimas mergaitėms</t>
  </si>
  <si>
    <t>Discus (750 g) Girls</t>
  </si>
  <si>
    <t>43.93</t>
  </si>
  <si>
    <t>Oksana Vasiļjeva</t>
  </si>
  <si>
    <t>2002-11-01</t>
  </si>
  <si>
    <t>36,03</t>
  </si>
  <si>
    <t>Katre Marit Liiv</t>
  </si>
  <si>
    <t>2002-09-30</t>
  </si>
  <si>
    <t>40.36</t>
  </si>
  <si>
    <t>Nerilė Dikšaitė</t>
  </si>
  <si>
    <t>34,21</t>
  </si>
  <si>
    <t>Skirmantė Sargautytė</t>
  </si>
  <si>
    <t>34,60</t>
  </si>
  <si>
    <t>Zane Krutova</t>
  </si>
  <si>
    <t>2002-01-17</t>
  </si>
  <si>
    <t>28.47</t>
  </si>
  <si>
    <t>100 m barjerinis (0.762-7,75) bėgimas mergaitėms</t>
  </si>
  <si>
    <t>100 m Hurdles (0.762-7,75) Girls</t>
  </si>
  <si>
    <t>Marta Marksa</t>
  </si>
  <si>
    <t>14.77</t>
  </si>
  <si>
    <t>14.43</t>
  </si>
  <si>
    <t>14.78</t>
  </si>
  <si>
    <t>15.21</t>
  </si>
  <si>
    <t>15.24</t>
  </si>
  <si>
    <t>15.34</t>
  </si>
  <si>
    <t>15.39</t>
  </si>
  <si>
    <t>15,18</t>
  </si>
  <si>
    <t>Vėjūnė Gražvilė Kazlauskaitė</t>
  </si>
  <si>
    <t>15.41</t>
  </si>
  <si>
    <t>15,26</t>
  </si>
  <si>
    <t>100H G</t>
  </si>
  <si>
    <t>DT G</t>
  </si>
  <si>
    <t>100 B</t>
  </si>
  <si>
    <t>JT G</t>
  </si>
  <si>
    <t>2:17,51</t>
  </si>
  <si>
    <t>2:20,27</t>
  </si>
  <si>
    <t>2:20,49</t>
  </si>
  <si>
    <t>Relay G</t>
  </si>
  <si>
    <t>Relay B</t>
  </si>
  <si>
    <t>2:06,02</t>
  </si>
  <si>
    <t>2:05,79</t>
  </si>
  <si>
    <t>2:06,37</t>
  </si>
  <si>
    <t xml:space="preserve">Disko (1 kg) metimas berniukams </t>
  </si>
  <si>
    <t>Discus (1 kg) Boys</t>
  </si>
  <si>
    <t>Uvis Pošeika</t>
  </si>
  <si>
    <t>2002-05-17</t>
  </si>
  <si>
    <t>44.95</t>
  </si>
  <si>
    <t>Augustinas Preibys</t>
  </si>
  <si>
    <t>47,82</t>
  </si>
  <si>
    <t>51.73</t>
  </si>
  <si>
    <t>43.52</t>
  </si>
  <si>
    <t>Martynas Čereškevičius</t>
  </si>
  <si>
    <t>47,21</t>
  </si>
  <si>
    <t>48.15</t>
  </si>
  <si>
    <t>DT B</t>
  </si>
</sst>
</file>

<file path=xl/styles.xml><?xml version="1.0" encoding="utf-8"?>
<styleSheet xmlns="http://schemas.openxmlformats.org/spreadsheetml/2006/main">
  <numFmts count="3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;\-#,##0;\-"/>
    <numFmt numFmtId="181" formatCode="#,##0.00;\-#,##0.00;\-"/>
    <numFmt numFmtId="182" formatCode="#,##0%;\-#,##0%;&quot;- &quot;"/>
    <numFmt numFmtId="183" formatCode="#,##0.0%;\-#,##0.0%;&quot;- &quot;"/>
    <numFmt numFmtId="184" formatCode="#,##0.00%;\-#,##0.00%;&quot;- &quot;"/>
    <numFmt numFmtId="185" formatCode="#,##0.0;\-#,##0.0;\-"/>
    <numFmt numFmtId="186" formatCode="_-* #,##0_-;\-* #,##0_-;_-* \-_-;_-@_-"/>
    <numFmt numFmtId="187" formatCode="_-* #,##0.00_-;\-* #,##0.00_-;_-* \-??_-;_-@_-"/>
    <numFmt numFmtId="188" formatCode="[Red]0%;[Red]\(0%\)"/>
    <numFmt numFmtId="189" formatCode="0%;\(0%\)"/>
    <numFmt numFmtId="190" formatCode="0.00\ %"/>
    <numFmt numFmtId="191" formatCode="_-&quot;IRL&quot;* #,##0_-;&quot;-IRL&quot;* #,##0_-;_-&quot;IRL&quot;* \-_-;_-@_-"/>
    <numFmt numFmtId="192" formatCode="_-&quot;IRL&quot;* #,##0.00_-;&quot;-IRL&quot;* #,##0.00_-;_-&quot;IRL&quot;* \-??_-;_-@_-"/>
    <numFmt numFmtId="193" formatCode="0.0"/>
    <numFmt numFmtId="194" formatCode="yyyy\-mm\-dd;@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sz val="55"/>
      <name val="Book Antiqua"/>
      <family val="1"/>
    </font>
    <font>
      <b/>
      <sz val="17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name val="Arial Baltic"/>
      <family val="2"/>
    </font>
    <font>
      <b/>
      <sz val="8"/>
      <name val="Arial Baltic"/>
      <family val="2"/>
    </font>
    <font>
      <i/>
      <sz val="8"/>
      <name val="Arial Baltic"/>
      <family val="2"/>
    </font>
    <font>
      <sz val="10"/>
      <name val="Arial Baltic"/>
      <family val="2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180" fontId="7" fillId="0" borderId="0" applyFill="0" applyBorder="0" applyAlignment="0">
      <protection/>
    </xf>
    <xf numFmtId="181" fontId="7" fillId="0" borderId="0" applyFill="0" applyBorder="0" applyAlignment="0">
      <protection/>
    </xf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184" fontId="7" fillId="0" borderId="0" applyFill="0" applyBorder="0" applyAlignment="0">
      <protection/>
    </xf>
    <xf numFmtId="180" fontId="7" fillId="0" borderId="0" applyFill="0" applyBorder="0" applyAlignment="0">
      <protection/>
    </xf>
    <xf numFmtId="185" fontId="7" fillId="0" borderId="0" applyFill="0" applyBorder="0" applyAlignment="0">
      <protection/>
    </xf>
    <xf numFmtId="181" fontId="7" fillId="0" borderId="0" applyFill="0" applyBorder="0" applyAlignment="0"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179" fontId="59" fillId="0" borderId="0" applyFont="0" applyFill="0" applyBorder="0" applyAlignment="0" applyProtection="0"/>
    <xf numFmtId="177" fontId="59" fillId="0" borderId="0" applyFont="0" applyFill="0" applyBorder="0" applyAlignment="0" applyProtection="0"/>
    <xf numFmtId="180" fontId="0" fillId="0" borderId="0" applyFill="0" applyBorder="0" applyAlignment="0" applyProtection="0"/>
    <xf numFmtId="178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81" fontId="0" fillId="0" borderId="0" applyFill="0" applyBorder="0" applyAlignment="0" applyProtection="0"/>
    <xf numFmtId="14" fontId="7" fillId="0" borderId="0" applyFill="0" applyBorder="0" applyAlignment="0">
      <protection/>
    </xf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0" fontId="8" fillId="0" borderId="0" applyFill="0" applyBorder="0" applyAlignment="0">
      <protection/>
    </xf>
    <xf numFmtId="181" fontId="8" fillId="0" borderId="0" applyFill="0" applyBorder="0" applyAlignment="0">
      <protection/>
    </xf>
    <xf numFmtId="180" fontId="8" fillId="0" borderId="0" applyFill="0" applyBorder="0" applyAlignment="0">
      <protection/>
    </xf>
    <xf numFmtId="185" fontId="8" fillId="0" borderId="0" applyFill="0" applyBorder="0" applyAlignment="0">
      <protection/>
    </xf>
    <xf numFmtId="181" fontId="8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31" borderId="1" applyNumberFormat="0" applyAlignment="0" applyProtection="0"/>
    <xf numFmtId="0" fontId="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12" fillId="0" borderId="0" applyFill="0" applyBorder="0" applyAlignment="0">
      <protection/>
    </xf>
    <xf numFmtId="181" fontId="12" fillId="0" borderId="0" applyFill="0" applyBorder="0" applyAlignment="0">
      <protection/>
    </xf>
    <xf numFmtId="180" fontId="12" fillId="0" borderId="0" applyFill="0" applyBorder="0" applyAlignment="0">
      <protection/>
    </xf>
    <xf numFmtId="185" fontId="12" fillId="0" borderId="0" applyFill="0" applyBorder="0" applyAlignment="0">
      <protection/>
    </xf>
    <xf numFmtId="181" fontId="12" fillId="0" borderId="0" applyFill="0" applyBorder="0" applyAlignment="0">
      <protection/>
    </xf>
    <xf numFmtId="0" fontId="70" fillId="0" borderId="8" applyNumberFormat="0" applyFill="0" applyAlignment="0" applyProtection="0"/>
    <xf numFmtId="0" fontId="71" fillId="33" borderId="0" applyNumberFormat="0" applyBorder="0" applyAlignment="0" applyProtection="0"/>
    <xf numFmtId="188" fontId="13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34" borderId="9" applyNumberFormat="0" applyFont="0" applyAlignment="0" applyProtection="0"/>
    <xf numFmtId="0" fontId="72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9" fillId="0" borderId="0" applyFont="0" applyFill="0" applyBorder="0" applyAlignment="0" applyProtection="0"/>
    <xf numFmtId="184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180" fontId="14" fillId="0" borderId="0" applyFill="0" applyBorder="0" applyAlignment="0">
      <protection/>
    </xf>
    <xf numFmtId="185" fontId="14" fillId="0" borderId="0" applyFill="0" applyBorder="0" applyAlignment="0">
      <protection/>
    </xf>
    <xf numFmtId="181" fontId="14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0" fontId="7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49" fontId="17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93" fontId="16" fillId="0" borderId="0" xfId="0" applyNumberFormat="1" applyFont="1" applyAlignment="1">
      <alignment horizontal="left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/>
    </xf>
    <xf numFmtId="194" fontId="19" fillId="0" borderId="22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49" fontId="23" fillId="0" borderId="0" xfId="0" applyNumberFormat="1" applyFont="1" applyBorder="1" applyAlignment="1">
      <alignment horizontal="center"/>
    </xf>
    <xf numFmtId="0" fontId="15" fillId="0" borderId="0" xfId="93" applyFont="1" applyAlignment="1">
      <alignment horizontal="left"/>
      <protection/>
    </xf>
    <xf numFmtId="0" fontId="21" fillId="0" borderId="0" xfId="93" applyFont="1">
      <alignment/>
      <protection/>
    </xf>
    <xf numFmtId="0" fontId="0" fillId="0" borderId="0" xfId="93">
      <alignment/>
      <protection/>
    </xf>
    <xf numFmtId="0" fontId="23" fillId="0" borderId="0" xfId="0" applyFont="1" applyBorder="1" applyAlignment="1">
      <alignment horizontal="center"/>
    </xf>
    <xf numFmtId="0" fontId="15" fillId="0" borderId="0" xfId="93" applyFont="1" applyAlignment="1">
      <alignment horizontal="right"/>
      <protection/>
    </xf>
    <xf numFmtId="0" fontId="24" fillId="0" borderId="0" xfId="93" applyFont="1" applyAlignment="1">
      <alignment horizontal="right"/>
      <protection/>
    </xf>
    <xf numFmtId="0" fontId="21" fillId="0" borderId="0" xfId="93" applyFont="1" applyBorder="1" applyAlignment="1">
      <alignment horizontal="center"/>
      <protection/>
    </xf>
    <xf numFmtId="0" fontId="25" fillId="0" borderId="0" xfId="93" applyFont="1">
      <alignment/>
      <protection/>
    </xf>
    <xf numFmtId="0" fontId="26" fillId="0" borderId="0" xfId="93" applyFont="1">
      <alignment/>
      <protection/>
    </xf>
    <xf numFmtId="0" fontId="26" fillId="0" borderId="0" xfId="93" applyFont="1" applyAlignment="1">
      <alignment horizontal="right"/>
      <protection/>
    </xf>
    <xf numFmtId="0" fontId="26" fillId="0" borderId="0" xfId="93" applyFont="1" applyAlignment="1">
      <alignment horizontal="center"/>
      <protection/>
    </xf>
    <xf numFmtId="0" fontId="27" fillId="0" borderId="0" xfId="93" applyFont="1">
      <alignment/>
      <protection/>
    </xf>
    <xf numFmtId="0" fontId="16" fillId="0" borderId="24" xfId="93" applyFont="1" applyBorder="1" applyAlignment="1">
      <alignment horizontal="center"/>
      <protection/>
    </xf>
    <xf numFmtId="0" fontId="16" fillId="0" borderId="25" xfId="93" applyFont="1" applyBorder="1" applyAlignment="1">
      <alignment horizontal="center"/>
      <protection/>
    </xf>
    <xf numFmtId="0" fontId="15" fillId="0" borderId="0" xfId="93" applyFont="1" applyBorder="1" applyAlignment="1">
      <alignment horizontal="center"/>
      <protection/>
    </xf>
    <xf numFmtId="0" fontId="16" fillId="0" borderId="26" xfId="93" applyFont="1" applyBorder="1" applyAlignment="1">
      <alignment horizontal="center"/>
      <protection/>
    </xf>
    <xf numFmtId="0" fontId="24" fillId="0" borderId="26" xfId="93" applyFont="1" applyBorder="1" applyAlignment="1">
      <alignment horizontal="center"/>
      <protection/>
    </xf>
    <xf numFmtId="0" fontId="16" fillId="0" borderId="0" xfId="93" applyFont="1">
      <alignment/>
      <protection/>
    </xf>
    <xf numFmtId="0" fontId="16" fillId="0" borderId="27" xfId="93" applyFont="1" applyBorder="1" applyAlignment="1">
      <alignment horizontal="center"/>
      <protection/>
    </xf>
    <xf numFmtId="0" fontId="16" fillId="0" borderId="28" xfId="93" applyFont="1" applyBorder="1" applyAlignment="1">
      <alignment horizontal="center"/>
      <protection/>
    </xf>
    <xf numFmtId="0" fontId="16" fillId="0" borderId="29" xfId="93" applyFont="1" applyBorder="1" applyAlignment="1">
      <alignment horizontal="center"/>
      <protection/>
    </xf>
    <xf numFmtId="0" fontId="16" fillId="0" borderId="0" xfId="93" applyFont="1" applyBorder="1" applyAlignment="1">
      <alignment horizontal="center"/>
      <protection/>
    </xf>
    <xf numFmtId="0" fontId="16" fillId="0" borderId="30" xfId="93" applyFont="1" applyBorder="1" applyAlignment="1">
      <alignment horizontal="center"/>
      <protection/>
    </xf>
    <xf numFmtId="0" fontId="16" fillId="0" borderId="30" xfId="93" applyFont="1" applyBorder="1">
      <alignment/>
      <protection/>
    </xf>
    <xf numFmtId="0" fontId="21" fillId="0" borderId="31" xfId="93" applyFont="1" applyBorder="1" applyAlignment="1">
      <alignment horizontal="center"/>
      <protection/>
    </xf>
    <xf numFmtId="0" fontId="19" fillId="0" borderId="22" xfId="93" applyFont="1" applyBorder="1" applyAlignment="1">
      <alignment horizontal="left"/>
      <protection/>
    </xf>
    <xf numFmtId="0" fontId="19" fillId="0" borderId="32" xfId="93" applyFont="1" applyBorder="1" applyAlignment="1">
      <alignment horizontal="center"/>
      <protection/>
    </xf>
    <xf numFmtId="0" fontId="19" fillId="0" borderId="33" xfId="93" applyFont="1" applyBorder="1" applyAlignment="1">
      <alignment horizontal="center"/>
      <protection/>
    </xf>
    <xf numFmtId="0" fontId="20" fillId="0" borderId="34" xfId="93" applyFont="1" applyBorder="1" applyAlignment="1">
      <alignment horizontal="center"/>
      <protection/>
    </xf>
    <xf numFmtId="0" fontId="24" fillId="0" borderId="0" xfId="93" applyFont="1" applyBorder="1" applyAlignment="1">
      <alignment horizontal="center"/>
      <protection/>
    </xf>
    <xf numFmtId="0" fontId="21" fillId="0" borderId="35" xfId="93" applyFont="1" applyBorder="1">
      <alignment/>
      <protection/>
    </xf>
    <xf numFmtId="0" fontId="19" fillId="0" borderId="23" xfId="93" applyFont="1" applyBorder="1" applyAlignment="1">
      <alignment horizontal="left"/>
      <protection/>
    </xf>
    <xf numFmtId="0" fontId="19" fillId="0" borderId="14" xfId="93" applyFont="1" applyBorder="1" applyAlignment="1">
      <alignment horizontal="left"/>
      <protection/>
    </xf>
    <xf numFmtId="0" fontId="19" fillId="0" borderId="36" xfId="93" applyFont="1" applyBorder="1" applyAlignment="1">
      <alignment horizontal="center"/>
      <protection/>
    </xf>
    <xf numFmtId="0" fontId="19" fillId="0" borderId="37" xfId="93" applyFont="1" applyBorder="1" applyAlignment="1">
      <alignment horizontal="center"/>
      <protection/>
    </xf>
    <xf numFmtId="0" fontId="21" fillId="0" borderId="38" xfId="93" applyFont="1" applyBorder="1">
      <alignment/>
      <protection/>
    </xf>
    <xf numFmtId="0" fontId="19" fillId="0" borderId="39" xfId="93" applyFont="1" applyBorder="1" applyAlignment="1">
      <alignment horizontal="center"/>
      <protection/>
    </xf>
    <xf numFmtId="0" fontId="19" fillId="0" borderId="20" xfId="93" applyFont="1" applyBorder="1" applyAlignment="1">
      <alignment horizontal="center"/>
      <protection/>
    </xf>
    <xf numFmtId="0" fontId="20" fillId="0" borderId="40" xfId="93" applyFont="1" applyBorder="1" applyAlignment="1">
      <alignment horizontal="center"/>
      <protection/>
    </xf>
    <xf numFmtId="0" fontId="21" fillId="0" borderId="41" xfId="93" applyFont="1" applyBorder="1">
      <alignment/>
      <protection/>
    </xf>
    <xf numFmtId="0" fontId="21" fillId="0" borderId="42" xfId="93" applyFont="1" applyBorder="1" applyAlignment="1">
      <alignment horizontal="right"/>
      <protection/>
    </xf>
    <xf numFmtId="0" fontId="28" fillId="0" borderId="43" xfId="93" applyFont="1" applyBorder="1">
      <alignment/>
      <protection/>
    </xf>
    <xf numFmtId="0" fontId="28" fillId="0" borderId="0" xfId="93" applyFont="1" applyBorder="1">
      <alignment/>
      <protection/>
    </xf>
    <xf numFmtId="0" fontId="29" fillId="0" borderId="44" xfId="93" applyFont="1" applyBorder="1" applyAlignment="1">
      <alignment horizontal="center"/>
      <protection/>
    </xf>
    <xf numFmtId="0" fontId="30" fillId="0" borderId="45" xfId="93" applyFont="1" applyBorder="1">
      <alignment/>
      <protection/>
    </xf>
    <xf numFmtId="0" fontId="30" fillId="0" borderId="0" xfId="93" applyFont="1" applyBorder="1">
      <alignment/>
      <protection/>
    </xf>
    <xf numFmtId="0" fontId="31" fillId="0" borderId="0" xfId="93" applyFont="1" applyBorder="1" applyAlignment="1">
      <alignment horizontal="center"/>
      <protection/>
    </xf>
    <xf numFmtId="0" fontId="21" fillId="0" borderId="46" xfId="93" applyFont="1" applyBorder="1">
      <alignment/>
      <protection/>
    </xf>
    <xf numFmtId="0" fontId="21" fillId="0" borderId="47" xfId="93" applyFont="1" applyBorder="1" applyAlignment="1">
      <alignment horizontal="right"/>
      <protection/>
    </xf>
    <xf numFmtId="0" fontId="28" fillId="0" borderId="46" xfId="93" applyFont="1" applyBorder="1">
      <alignment/>
      <protection/>
    </xf>
    <xf numFmtId="0" fontId="28" fillId="0" borderId="48" xfId="93" applyFont="1" applyBorder="1">
      <alignment/>
      <protection/>
    </xf>
    <xf numFmtId="0" fontId="31" fillId="0" borderId="49" xfId="93" applyFont="1" applyFill="1" applyBorder="1" applyAlignment="1">
      <alignment horizontal="center"/>
      <protection/>
    </xf>
    <xf numFmtId="0" fontId="28" fillId="0" borderId="50" xfId="93" applyFont="1" applyBorder="1">
      <alignment/>
      <protection/>
    </xf>
    <xf numFmtId="0" fontId="31" fillId="0" borderId="0" xfId="93" applyFont="1" applyFill="1" applyBorder="1" applyAlignment="1">
      <alignment horizontal="center"/>
      <protection/>
    </xf>
    <xf numFmtId="0" fontId="21" fillId="0" borderId="0" xfId="93" applyFont="1" applyBorder="1">
      <alignment/>
      <protection/>
    </xf>
    <xf numFmtId="0" fontId="21" fillId="0" borderId="0" xfId="93" applyFont="1" applyBorder="1" applyAlignment="1">
      <alignment horizontal="right"/>
      <protection/>
    </xf>
    <xf numFmtId="0" fontId="21" fillId="0" borderId="51" xfId="93" applyFont="1" applyBorder="1" applyAlignment="1">
      <alignment horizontal="center"/>
      <protection/>
    </xf>
    <xf numFmtId="0" fontId="19" fillId="0" borderId="52" xfId="93" applyFont="1" applyBorder="1" applyAlignment="1">
      <alignment horizontal="center"/>
      <protection/>
    </xf>
    <xf numFmtId="0" fontId="19" fillId="0" borderId="53" xfId="93" applyFont="1" applyBorder="1" applyAlignment="1">
      <alignment horizontal="center"/>
      <protection/>
    </xf>
    <xf numFmtId="0" fontId="21" fillId="0" borderId="54" xfId="93" applyFont="1" applyBorder="1">
      <alignment/>
      <protection/>
    </xf>
    <xf numFmtId="0" fontId="28" fillId="0" borderId="42" xfId="93" applyFont="1" applyBorder="1">
      <alignment/>
      <protection/>
    </xf>
    <xf numFmtId="0" fontId="29" fillId="0" borderId="55" xfId="93" applyFont="1" applyBorder="1" applyAlignment="1">
      <alignment horizontal="center"/>
      <protection/>
    </xf>
    <xf numFmtId="0" fontId="30" fillId="0" borderId="41" xfId="93" applyFont="1" applyBorder="1">
      <alignment/>
      <protection/>
    </xf>
    <xf numFmtId="0" fontId="30" fillId="0" borderId="42" xfId="93" applyFont="1" applyBorder="1">
      <alignment/>
      <protection/>
    </xf>
    <xf numFmtId="0" fontId="21" fillId="0" borderId="56" xfId="93" applyFont="1" applyBorder="1">
      <alignment/>
      <protection/>
    </xf>
    <xf numFmtId="0" fontId="21" fillId="0" borderId="57" xfId="93" applyFont="1" applyBorder="1" applyAlignment="1">
      <alignment horizontal="right"/>
      <protection/>
    </xf>
    <xf numFmtId="0" fontId="28" fillId="0" borderId="57" xfId="93" applyFont="1" applyBorder="1">
      <alignment/>
      <protection/>
    </xf>
    <xf numFmtId="0" fontId="31" fillId="0" borderId="58" xfId="93" applyFont="1" applyFill="1" applyBorder="1" applyAlignment="1">
      <alignment horizontal="center"/>
      <protection/>
    </xf>
    <xf numFmtId="0" fontId="28" fillId="0" borderId="56" xfId="93" applyFont="1" applyBorder="1">
      <alignment/>
      <protection/>
    </xf>
    <xf numFmtId="0" fontId="29" fillId="0" borderId="0" xfId="93" applyFont="1">
      <alignment/>
      <protection/>
    </xf>
    <xf numFmtId="0" fontId="25" fillId="0" borderId="0" xfId="93" applyFont="1" applyAlignment="1">
      <alignment horizontal="right"/>
      <protection/>
    </xf>
    <xf numFmtId="0" fontId="32" fillId="0" borderId="0" xfId="93" applyFont="1" applyAlignment="1">
      <alignment horizontal="center"/>
      <protection/>
    </xf>
    <xf numFmtId="0" fontId="16" fillId="0" borderId="59" xfId="93" applyFont="1" applyBorder="1" applyAlignment="1">
      <alignment horizontal="center"/>
      <protection/>
    </xf>
    <xf numFmtId="0" fontId="16" fillId="0" borderId="60" xfId="93" applyFont="1" applyBorder="1" applyAlignment="1">
      <alignment horizontal="center"/>
      <protection/>
    </xf>
    <xf numFmtId="0" fontId="16" fillId="0" borderId="61" xfId="93" applyFont="1" applyBorder="1">
      <alignment/>
      <protection/>
    </xf>
    <xf numFmtId="0" fontId="26" fillId="0" borderId="62" xfId="93" applyFont="1" applyBorder="1" applyAlignment="1">
      <alignment horizontal="center"/>
      <protection/>
    </xf>
    <xf numFmtId="0" fontId="16" fillId="0" borderId="63" xfId="93" applyFont="1" applyBorder="1">
      <alignment/>
      <protection/>
    </xf>
    <xf numFmtId="0" fontId="25" fillId="0" borderId="61" xfId="93" applyFont="1" applyBorder="1">
      <alignment/>
      <protection/>
    </xf>
    <xf numFmtId="0" fontId="16" fillId="0" borderId="64" xfId="93" applyFont="1" applyBorder="1" applyAlignment="1">
      <alignment horizontal="center"/>
      <protection/>
    </xf>
    <xf numFmtId="0" fontId="16" fillId="0" borderId="65" xfId="93" applyFont="1" applyBorder="1" applyAlignment="1">
      <alignment horizontal="center"/>
      <protection/>
    </xf>
    <xf numFmtId="0" fontId="16" fillId="0" borderId="66" xfId="93" applyFont="1" applyBorder="1" applyAlignment="1">
      <alignment horizontal="center"/>
      <protection/>
    </xf>
    <xf numFmtId="0" fontId="21" fillId="0" borderId="64" xfId="93" applyFont="1" applyBorder="1" applyAlignment="1">
      <alignment horizontal="center"/>
      <protection/>
    </xf>
    <xf numFmtId="0" fontId="26" fillId="0" borderId="0" xfId="93" applyFont="1" applyBorder="1" applyAlignment="1">
      <alignment horizontal="center"/>
      <protection/>
    </xf>
    <xf numFmtId="0" fontId="25" fillId="0" borderId="61" xfId="93" applyFont="1" applyBorder="1" applyAlignment="1">
      <alignment horizontal="center"/>
      <protection/>
    </xf>
    <xf numFmtId="0" fontId="25" fillId="0" borderId="62" xfId="93" applyFont="1" applyBorder="1" applyAlignment="1">
      <alignment horizontal="center"/>
      <protection/>
    </xf>
    <xf numFmtId="0" fontId="26" fillId="0" borderId="63" xfId="93" applyFont="1" applyBorder="1" applyAlignment="1">
      <alignment horizontal="center"/>
      <protection/>
    </xf>
    <xf numFmtId="0" fontId="21" fillId="0" borderId="67" xfId="93" applyFont="1" applyBorder="1" applyAlignment="1">
      <alignment horizontal="center"/>
      <protection/>
    </xf>
    <xf numFmtId="0" fontId="26" fillId="0" borderId="47" xfId="93" applyFont="1" applyBorder="1" applyAlignment="1">
      <alignment horizontal="center"/>
      <protection/>
    </xf>
    <xf numFmtId="0" fontId="21" fillId="0" borderId="59" xfId="93" applyFont="1" applyBorder="1">
      <alignment/>
      <protection/>
    </xf>
    <xf numFmtId="0" fontId="21" fillId="0" borderId="68" xfId="93" applyFont="1" applyBorder="1" applyAlignment="1">
      <alignment horizontal="right"/>
      <protection/>
    </xf>
    <xf numFmtId="0" fontId="21" fillId="0" borderId="69" xfId="93" applyFont="1" applyBorder="1">
      <alignment/>
      <protection/>
    </xf>
    <xf numFmtId="0" fontId="21" fillId="0" borderId="70" xfId="93" applyFont="1" applyBorder="1">
      <alignment/>
      <protection/>
    </xf>
    <xf numFmtId="0" fontId="4" fillId="0" borderId="71" xfId="93" applyFont="1" applyBorder="1" applyAlignment="1">
      <alignment horizontal="center"/>
      <protection/>
    </xf>
    <xf numFmtId="0" fontId="33" fillId="0" borderId="43" xfId="93" applyFont="1" applyBorder="1">
      <alignment/>
      <protection/>
    </xf>
    <xf numFmtId="0" fontId="33" fillId="0" borderId="70" xfId="93" applyFont="1" applyBorder="1">
      <alignment/>
      <protection/>
    </xf>
    <xf numFmtId="0" fontId="21" fillId="0" borderId="67" xfId="93" applyFont="1" applyBorder="1">
      <alignment/>
      <protection/>
    </xf>
    <xf numFmtId="0" fontId="21" fillId="0" borderId="72" xfId="93" applyFont="1" applyBorder="1" applyAlignment="1">
      <alignment horizontal="right"/>
      <protection/>
    </xf>
    <xf numFmtId="0" fontId="21" fillId="0" borderId="57" xfId="93" applyFont="1" applyBorder="1">
      <alignment/>
      <protection/>
    </xf>
    <xf numFmtId="0" fontId="24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16" fillId="0" borderId="0" xfId="92" applyFont="1" applyAlignment="1">
      <alignment horizontal="right"/>
      <protection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33" xfId="0" applyFont="1" applyBorder="1" applyAlignment="1">
      <alignment horizontal="center" vertical="top"/>
    </xf>
    <xf numFmtId="0" fontId="17" fillId="0" borderId="73" xfId="0" applyFont="1" applyBorder="1" applyAlignment="1">
      <alignment horizontal="center" vertical="top"/>
    </xf>
    <xf numFmtId="0" fontId="17" fillId="0" borderId="33" xfId="0" applyFont="1" applyBorder="1" applyAlignment="1">
      <alignment horizontal="center"/>
    </xf>
    <xf numFmtId="0" fontId="17" fillId="0" borderId="20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49" fontId="19" fillId="0" borderId="14" xfId="86" applyNumberFormat="1" applyFont="1" applyBorder="1" applyAlignment="1">
      <alignment horizontal="center"/>
      <protection/>
    </xf>
    <xf numFmtId="49" fontId="19" fillId="0" borderId="14" xfId="86" applyNumberFormat="1" applyFont="1" applyBorder="1" applyAlignment="1">
      <alignment horizontal="left"/>
      <protection/>
    </xf>
    <xf numFmtId="14" fontId="19" fillId="0" borderId="14" xfId="86" applyNumberFormat="1" applyFont="1" applyBorder="1" applyAlignment="1">
      <alignment horizontal="center"/>
      <protection/>
    </xf>
    <xf numFmtId="2" fontId="19" fillId="0" borderId="22" xfId="86" applyNumberFormat="1" applyFont="1" applyBorder="1" applyAlignment="1">
      <alignment horizontal="center"/>
      <protection/>
    </xf>
    <xf numFmtId="49" fontId="19" fillId="0" borderId="22" xfId="86" applyNumberFormat="1" applyFont="1" applyBorder="1" applyAlignment="1">
      <alignment horizontal="center"/>
      <protection/>
    </xf>
    <xf numFmtId="2" fontId="31" fillId="0" borderId="14" xfId="86" applyNumberFormat="1" applyFont="1" applyBorder="1" applyAlignment="1">
      <alignment horizontal="center"/>
      <protection/>
    </xf>
    <xf numFmtId="49" fontId="21" fillId="0" borderId="74" xfId="86" applyNumberFormat="1" applyFont="1" applyBorder="1" applyAlignment="1">
      <alignment horizontal="center"/>
      <protection/>
    </xf>
    <xf numFmtId="49" fontId="19" fillId="0" borderId="23" xfId="86" applyNumberFormat="1" applyFont="1" applyBorder="1" applyAlignment="1">
      <alignment horizontal="center"/>
      <protection/>
    </xf>
    <xf numFmtId="14" fontId="19" fillId="0" borderId="23" xfId="86" applyNumberFormat="1" applyFont="1" applyBorder="1" applyAlignment="1">
      <alignment horizontal="center"/>
      <protection/>
    </xf>
    <xf numFmtId="49" fontId="21" fillId="0" borderId="22" xfId="86" applyNumberFormat="1" applyFont="1" applyBorder="1" applyAlignment="1">
      <alignment horizontal="center"/>
      <protection/>
    </xf>
    <xf numFmtId="49" fontId="31" fillId="0" borderId="23" xfId="86" applyNumberFormat="1" applyFont="1" applyBorder="1" applyAlignment="1">
      <alignment horizontal="center"/>
      <protection/>
    </xf>
    <xf numFmtId="0" fontId="21" fillId="0" borderId="75" xfId="0" applyFont="1" applyBorder="1" applyAlignment="1">
      <alignment horizontal="left"/>
    </xf>
    <xf numFmtId="194" fontId="19" fillId="0" borderId="14" xfId="86" applyNumberFormat="1" applyFont="1" applyBorder="1" applyAlignment="1">
      <alignment horizontal="center"/>
      <protection/>
    </xf>
    <xf numFmtId="194" fontId="19" fillId="0" borderId="22" xfId="0" applyNumberFormat="1" applyFont="1" applyFill="1" applyBorder="1" applyAlignment="1">
      <alignment horizontal="center"/>
    </xf>
    <xf numFmtId="2" fontId="23" fillId="0" borderId="76" xfId="87" applyNumberFormat="1" applyFont="1" applyFill="1" applyBorder="1" applyAlignment="1">
      <alignment horizontal="center" vertical="center"/>
      <protection/>
    </xf>
    <xf numFmtId="1" fontId="16" fillId="0" borderId="76" xfId="87" applyNumberFormat="1" applyFont="1" applyFill="1" applyBorder="1" applyAlignment="1">
      <alignment horizontal="center" vertical="center"/>
      <protection/>
    </xf>
    <xf numFmtId="2" fontId="24" fillId="0" borderId="76" xfId="87" applyNumberFormat="1" applyFont="1" applyFill="1" applyBorder="1" applyAlignment="1">
      <alignment horizontal="center" vertical="center"/>
      <protection/>
    </xf>
    <xf numFmtId="49" fontId="19" fillId="0" borderId="23" xfId="0" applyNumberFormat="1" applyFont="1" applyBorder="1" applyAlignment="1">
      <alignment horizontal="center"/>
    </xf>
    <xf numFmtId="49" fontId="21" fillId="0" borderId="76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/>
    </xf>
    <xf numFmtId="49" fontId="19" fillId="0" borderId="7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78" xfId="0" applyFont="1" applyBorder="1" applyAlignment="1">
      <alignment horizontal="center"/>
    </xf>
    <xf numFmtId="49" fontId="19" fillId="0" borderId="76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194" fontId="19" fillId="0" borderId="77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49" fontId="21" fillId="0" borderId="0" xfId="0" applyNumberFormat="1" applyFont="1" applyBorder="1" applyAlignment="1">
      <alignment horizontal="center" vertical="top"/>
    </xf>
    <xf numFmtId="2" fontId="24" fillId="0" borderId="0" xfId="0" applyNumberFormat="1" applyFont="1" applyBorder="1" applyAlignment="1">
      <alignment horizontal="center" vertical="top"/>
    </xf>
    <xf numFmtId="0" fontId="21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17" fillId="0" borderId="15" xfId="0" applyFont="1" applyBorder="1" applyAlignment="1">
      <alignment horizontal="center" vertical="top"/>
    </xf>
    <xf numFmtId="0" fontId="17" fillId="0" borderId="79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17" fillId="0" borderId="17" xfId="0" applyFont="1" applyBorder="1" applyAlignment="1">
      <alignment horizontal="center" vertical="top"/>
    </xf>
    <xf numFmtId="49" fontId="19" fillId="0" borderId="80" xfId="0" applyNumberFormat="1" applyFont="1" applyBorder="1" applyAlignment="1">
      <alignment horizontal="center" vertical="center"/>
    </xf>
    <xf numFmtId="49" fontId="39" fillId="0" borderId="31" xfId="0" applyNumberFormat="1" applyFont="1" applyBorder="1" applyAlignment="1">
      <alignment horizontal="center"/>
    </xf>
    <xf numFmtId="49" fontId="39" fillId="0" borderId="22" xfId="0" applyNumberFormat="1" applyFont="1" applyBorder="1" applyAlignment="1">
      <alignment horizontal="center"/>
    </xf>
    <xf numFmtId="49" fontId="39" fillId="0" borderId="81" xfId="0" applyNumberFormat="1" applyFont="1" applyBorder="1" applyAlignment="1">
      <alignment horizontal="center"/>
    </xf>
    <xf numFmtId="49" fontId="20" fillId="0" borderId="82" xfId="0" applyNumberFormat="1" applyFont="1" applyBorder="1" applyAlignment="1">
      <alignment horizontal="center" vertical="center"/>
    </xf>
    <xf numFmtId="49" fontId="19" fillId="0" borderId="76" xfId="0" applyNumberFormat="1" applyFont="1" applyBorder="1" applyAlignment="1">
      <alignment horizontal="center" vertical="center"/>
    </xf>
    <xf numFmtId="49" fontId="21" fillId="0" borderId="76" xfId="77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17" fillId="0" borderId="83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/>
    </xf>
    <xf numFmtId="0" fontId="19" fillId="0" borderId="83" xfId="0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/>
    </xf>
    <xf numFmtId="49" fontId="19" fillId="0" borderId="23" xfId="0" applyNumberFormat="1" applyFont="1" applyBorder="1" applyAlignment="1">
      <alignment/>
    </xf>
    <xf numFmtId="194" fontId="19" fillId="0" borderId="2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94" fontId="19" fillId="0" borderId="19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21" fillId="0" borderId="14" xfId="86" applyNumberFormat="1" applyFont="1" applyBorder="1" applyAlignment="1">
      <alignment horizontal="center"/>
      <protection/>
    </xf>
    <xf numFmtId="49" fontId="21" fillId="0" borderId="23" xfId="86" applyNumberFormat="1" applyFont="1" applyBorder="1" applyAlignment="1">
      <alignment horizontal="center"/>
      <protection/>
    </xf>
    <xf numFmtId="49" fontId="21" fillId="0" borderId="87" xfId="86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7" fillId="0" borderId="76" xfId="0" applyFont="1" applyBorder="1" applyAlignment="1">
      <alignment horizontal="center" vertical="top"/>
    </xf>
    <xf numFmtId="0" fontId="17" fillId="0" borderId="88" xfId="0" applyFont="1" applyBorder="1" applyAlignment="1">
      <alignment horizontal="center" vertical="top"/>
    </xf>
    <xf numFmtId="49" fontId="19" fillId="0" borderId="89" xfId="0" applyNumberFormat="1" applyFont="1" applyBorder="1" applyAlignment="1">
      <alignment horizontal="center" vertical="center"/>
    </xf>
    <xf numFmtId="49" fontId="19" fillId="0" borderId="90" xfId="0" applyNumberFormat="1" applyFont="1" applyBorder="1" applyAlignment="1">
      <alignment horizontal="center"/>
    </xf>
    <xf numFmtId="49" fontId="19" fillId="0" borderId="81" xfId="0" applyNumberFormat="1" applyFont="1" applyBorder="1" applyAlignment="1">
      <alignment horizontal="center"/>
    </xf>
    <xf numFmtId="49" fontId="20" fillId="0" borderId="91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92" xfId="0" applyNumberFormat="1" applyFont="1" applyBorder="1" applyAlignment="1">
      <alignment horizontal="center"/>
    </xf>
    <xf numFmtId="49" fontId="19" fillId="0" borderId="93" xfId="0" applyNumberFormat="1" applyFont="1" applyBorder="1" applyAlignment="1">
      <alignment horizontal="center"/>
    </xf>
    <xf numFmtId="49" fontId="39" fillId="0" borderId="91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49" fontId="39" fillId="0" borderId="93" xfId="0" applyNumberFormat="1" applyFont="1" applyBorder="1" applyAlignment="1">
      <alignment horizontal="center"/>
    </xf>
    <xf numFmtId="49" fontId="19" fillId="0" borderId="76" xfId="0" applyNumberFormat="1" applyFont="1" applyBorder="1" applyAlignment="1">
      <alignment/>
    </xf>
    <xf numFmtId="49" fontId="39" fillId="0" borderId="94" xfId="0" applyNumberFormat="1" applyFont="1" applyBorder="1" applyAlignment="1">
      <alignment horizontal="center"/>
    </xf>
    <xf numFmtId="49" fontId="39" fillId="0" borderId="80" xfId="0" applyNumberFormat="1" applyFont="1" applyBorder="1" applyAlignment="1">
      <alignment horizontal="center"/>
    </xf>
    <xf numFmtId="49" fontId="39" fillId="0" borderId="95" xfId="0" applyNumberFormat="1" applyFont="1" applyBorder="1" applyAlignment="1">
      <alignment horizontal="center"/>
    </xf>
    <xf numFmtId="49" fontId="20" fillId="0" borderId="7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49" fontId="20" fillId="0" borderId="96" xfId="0" applyNumberFormat="1" applyFont="1" applyBorder="1" applyAlignment="1">
      <alignment horizontal="center" vertical="center"/>
    </xf>
    <xf numFmtId="49" fontId="20" fillId="0" borderId="8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19" fillId="0" borderId="96" xfId="0" applyNumberFormat="1" applyFont="1" applyBorder="1" applyAlignment="1">
      <alignment horizontal="center" vertical="center"/>
    </xf>
    <xf numFmtId="49" fontId="19" fillId="0" borderId="8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7" fillId="0" borderId="97" xfId="0" applyNumberFormat="1" applyFont="1" applyBorder="1" applyAlignment="1">
      <alignment horizontal="center" vertical="center"/>
    </xf>
    <xf numFmtId="49" fontId="17" fillId="0" borderId="98" xfId="0" applyNumberFormat="1" applyFont="1" applyBorder="1" applyAlignment="1">
      <alignment horizontal="center" vertical="center"/>
    </xf>
    <xf numFmtId="49" fontId="17" fillId="0" borderId="99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100" xfId="0" applyNumberFormat="1" applyFont="1" applyBorder="1" applyAlignment="1">
      <alignment horizontal="center" vertical="center"/>
    </xf>
    <xf numFmtId="49" fontId="28" fillId="0" borderId="14" xfId="86" applyNumberFormat="1" applyFont="1" applyBorder="1" applyAlignment="1">
      <alignment horizontal="center" vertical="center"/>
      <protection/>
    </xf>
    <xf numFmtId="49" fontId="28" fillId="0" borderId="23" xfId="86" applyNumberFormat="1" applyFont="1" applyBorder="1" applyAlignment="1">
      <alignment horizontal="center" vertical="center"/>
      <protection/>
    </xf>
    <xf numFmtId="49" fontId="19" fillId="0" borderId="14" xfId="86" applyNumberFormat="1" applyFont="1" applyBorder="1" applyAlignment="1">
      <alignment horizontal="center" vertical="center"/>
      <protection/>
    </xf>
    <xf numFmtId="49" fontId="19" fillId="0" borderId="23" xfId="86" applyNumberFormat="1" applyFont="1" applyBorder="1" applyAlignment="1">
      <alignment horizontal="center" vertical="center"/>
      <protection/>
    </xf>
    <xf numFmtId="49" fontId="28" fillId="0" borderId="89" xfId="86" applyNumberFormat="1" applyFont="1" applyBorder="1" applyAlignment="1">
      <alignment horizontal="center" vertical="center"/>
      <protection/>
    </xf>
    <xf numFmtId="49" fontId="28" fillId="0" borderId="101" xfId="86" applyNumberFormat="1" applyFont="1" applyBorder="1" applyAlignment="1">
      <alignment horizontal="center" vertical="center"/>
      <protection/>
    </xf>
    <xf numFmtId="0" fontId="17" fillId="0" borderId="22" xfId="0" applyFont="1" applyBorder="1" applyAlignment="1">
      <alignment horizontal="center" vertical="top"/>
    </xf>
    <xf numFmtId="0" fontId="26" fillId="0" borderId="54" xfId="93" applyFont="1" applyBorder="1" applyAlignment="1">
      <alignment horizontal="center"/>
      <protection/>
    </xf>
    <xf numFmtId="0" fontId="16" fillId="0" borderId="102" xfId="93" applyFont="1" applyBorder="1" applyAlignment="1">
      <alignment horizontal="center"/>
      <protection/>
    </xf>
    <xf numFmtId="0" fontId="16" fillId="0" borderId="103" xfId="93" applyFont="1" applyBorder="1" applyAlignment="1">
      <alignment horizontal="center"/>
      <protection/>
    </xf>
    <xf numFmtId="0" fontId="16" fillId="0" borderId="104" xfId="93" applyFont="1" applyBorder="1" applyAlignment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Įprastas 2" xfId="76"/>
    <cellStyle name="Įprastas 5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3" xfId="86"/>
    <cellStyle name="Normal 32" xfId="87"/>
    <cellStyle name="Normal 4" xfId="88"/>
    <cellStyle name="Note" xfId="89"/>
    <cellStyle name="Output" xfId="90"/>
    <cellStyle name="Paprastas 2" xfId="91"/>
    <cellStyle name="Paprastas_2016v BJnM" xfId="92"/>
    <cellStyle name="Paprastas_2016v BJnM_1" xfId="93"/>
    <cellStyle name="Percent" xfId="94"/>
    <cellStyle name="Percent [0]" xfId="95"/>
    <cellStyle name="Percent [00]" xfId="96"/>
    <cellStyle name="Percent [2]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lutowy [0]_PLDT" xfId="108"/>
    <cellStyle name="Walutowy_PLDT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11</xdr:row>
      <xdr:rowOff>85725</xdr:rowOff>
    </xdr:from>
    <xdr:to>
      <xdr:col>5</xdr:col>
      <xdr:colOff>1790700</xdr:colOff>
      <xdr:row>39</xdr:row>
      <xdr:rowOff>104775</xdr:rowOff>
    </xdr:to>
    <xdr:pic>
      <xdr:nvPicPr>
        <xdr:cNvPr id="1" name="Picture 1" descr="003_vel"/>
        <xdr:cNvPicPr preferRelativeResize="1">
          <a:picLocks noChangeAspect="1"/>
        </xdr:cNvPicPr>
      </xdr:nvPicPr>
      <xdr:blipFill>
        <a:blip r:embed="rId1">
          <a:clrChange>
            <a:clrFrom>
              <a:srgbClr val="D0D0D0"/>
            </a:clrFrom>
            <a:clrTo>
              <a:srgbClr val="D0D0D0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3286125"/>
          <a:ext cx="427672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emigija\Desktop\dalyvi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lyv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F1" sqref="F1"/>
    </sheetView>
  </sheetViews>
  <sheetFormatPr defaultColWidth="8.8515625" defaultRowHeight="12.75"/>
  <cols>
    <col min="1" max="1" width="11.00390625" style="0" customWidth="1"/>
    <col min="2" max="3" width="8.8515625" style="0" customWidth="1"/>
    <col min="4" max="4" width="10.140625" style="0" bestFit="1" customWidth="1"/>
    <col min="5" max="5" width="8.8515625" style="0" customWidth="1"/>
    <col min="6" max="6" width="36.421875" style="0" customWidth="1"/>
    <col min="7" max="7" width="5.421875" style="0" customWidth="1"/>
  </cols>
  <sheetData>
    <row r="1" ht="22.5" customHeight="1"/>
    <row r="2" spans="2:9" ht="22.5">
      <c r="B2" s="1"/>
      <c r="D2" s="2"/>
      <c r="E2" s="3" t="s">
        <v>0</v>
      </c>
      <c r="G2" s="2"/>
      <c r="H2" s="2"/>
      <c r="I2" s="2"/>
    </row>
    <row r="3" spans="2:9" ht="21">
      <c r="B3" s="2"/>
      <c r="D3" s="2"/>
      <c r="E3" s="3" t="s">
        <v>1</v>
      </c>
      <c r="G3" s="2"/>
      <c r="H3" s="2"/>
      <c r="I3" s="2"/>
    </row>
    <row r="4" spans="2:9" ht="21">
      <c r="B4" s="2"/>
      <c r="D4" s="2"/>
      <c r="E4" s="3" t="s">
        <v>2</v>
      </c>
      <c r="G4" s="2"/>
      <c r="H4" s="2"/>
      <c r="I4" s="2"/>
    </row>
    <row r="6" spans="1:6" ht="73.5" customHeight="1">
      <c r="A6" s="253" t="s">
        <v>3</v>
      </c>
      <c r="B6" s="253"/>
      <c r="C6" s="253"/>
      <c r="D6" s="253"/>
      <c r="E6" s="253"/>
      <c r="F6" s="253"/>
    </row>
    <row r="8" spans="4:5" ht="19.5">
      <c r="D8" s="254" t="s">
        <v>4</v>
      </c>
      <c r="E8" s="254"/>
    </row>
    <row r="9" ht="21">
      <c r="D9" s="3" t="s">
        <v>5</v>
      </c>
    </row>
    <row r="39" ht="21">
      <c r="D39" s="3"/>
    </row>
  </sheetData>
  <sheetProtection/>
  <mergeCells count="2">
    <mergeCell ref="A6:F6"/>
    <mergeCell ref="D8:E8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2">
      <selection activeCell="D25" sqref="D25"/>
    </sheetView>
  </sheetViews>
  <sheetFormatPr defaultColWidth="9.140625" defaultRowHeight="12.75"/>
  <cols>
    <col min="1" max="1" width="5.421875" style="5" customWidth="1"/>
    <col min="2" max="3" width="5.140625" style="5" customWidth="1"/>
    <col min="4" max="4" width="25.28125" style="5" customWidth="1"/>
    <col min="5" max="5" width="11.421875" style="5" customWidth="1"/>
    <col min="6" max="6" width="9.7109375" style="11" customWidth="1"/>
    <col min="7" max="7" width="11.421875" style="5" customWidth="1"/>
    <col min="8" max="8" width="7.421875" style="5" customWidth="1"/>
    <col min="9" max="9" width="6.140625" style="5" hidden="1" customWidth="1"/>
    <col min="10" max="10" width="4.8515625" style="9" customWidth="1"/>
    <col min="11" max="16384" width="9.140625" style="5" customWidth="1"/>
  </cols>
  <sheetData>
    <row r="1" spans="1:8" ht="9.75">
      <c r="A1" s="4" t="s">
        <v>6</v>
      </c>
      <c r="C1" s="4"/>
      <c r="E1" s="6" t="s">
        <v>7</v>
      </c>
      <c r="F1" s="7"/>
      <c r="H1" s="8" t="s">
        <v>0</v>
      </c>
    </row>
    <row r="2" spans="1:8" ht="9.7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9.75">
      <c r="A3" s="4" t="s">
        <v>11</v>
      </c>
      <c r="C3" s="4"/>
      <c r="H3" s="8" t="s">
        <v>2</v>
      </c>
    </row>
    <row r="4" spans="5:6" ht="9.75">
      <c r="E4" s="12"/>
      <c r="F4" s="13"/>
    </row>
    <row r="5" ht="9.75">
      <c r="I5" s="14"/>
    </row>
    <row r="6" spans="4:9" ht="15.75">
      <c r="D6" s="15" t="s">
        <v>586</v>
      </c>
      <c r="I6" s="16"/>
    </row>
    <row r="7" spans="4:8" ht="15.75">
      <c r="D7" s="15" t="s">
        <v>587</v>
      </c>
      <c r="G7" s="144" t="s">
        <v>112</v>
      </c>
      <c r="H7" s="18">
        <v>0.3</v>
      </c>
    </row>
    <row r="9" spans="1:10" s="25" customFormat="1" ht="9.7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  <c r="J9" s="24"/>
    </row>
    <row r="10" spans="1:10" s="25" customFormat="1" ht="10.5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  <c r="J10" s="24"/>
    </row>
    <row r="11" spans="1:9" ht="12.75">
      <c r="A11" s="31" t="s">
        <v>31</v>
      </c>
      <c r="B11" s="32">
        <v>2</v>
      </c>
      <c r="C11" s="31">
        <v>57</v>
      </c>
      <c r="D11" s="33" t="s">
        <v>588</v>
      </c>
      <c r="E11" s="34" t="s">
        <v>282</v>
      </c>
      <c r="F11" s="31" t="s">
        <v>40</v>
      </c>
      <c r="G11" s="35" t="s">
        <v>589</v>
      </c>
      <c r="H11" s="36">
        <v>7</v>
      </c>
      <c r="I11" s="37" t="s">
        <v>590</v>
      </c>
    </row>
    <row r="12" spans="1:9" ht="12.75">
      <c r="A12" s="31" t="s">
        <v>37</v>
      </c>
      <c r="B12" s="32">
        <v>1</v>
      </c>
      <c r="C12" s="31">
        <v>100</v>
      </c>
      <c r="D12" s="33" t="s">
        <v>119</v>
      </c>
      <c r="E12" s="34" t="s">
        <v>120</v>
      </c>
      <c r="F12" s="31" t="s">
        <v>35</v>
      </c>
      <c r="G12" s="35" t="s">
        <v>591</v>
      </c>
      <c r="H12" s="36">
        <v>5</v>
      </c>
      <c r="I12" s="37">
        <v>14.95</v>
      </c>
    </row>
    <row r="13" spans="1:9" ht="12.75">
      <c r="A13" s="31" t="s">
        <v>43</v>
      </c>
      <c r="B13" s="32">
        <v>4</v>
      </c>
      <c r="C13" s="31">
        <v>107</v>
      </c>
      <c r="D13" s="33" t="s">
        <v>508</v>
      </c>
      <c r="E13" s="34" t="s">
        <v>378</v>
      </c>
      <c r="F13" s="31" t="s">
        <v>46</v>
      </c>
      <c r="G13" s="35" t="s">
        <v>592</v>
      </c>
      <c r="H13" s="36">
        <v>4</v>
      </c>
      <c r="I13" s="37">
        <v>15.33</v>
      </c>
    </row>
    <row r="14" spans="1:9" ht="12.75">
      <c r="A14" s="31" t="s">
        <v>48</v>
      </c>
      <c r="B14" s="32">
        <v>5</v>
      </c>
      <c r="C14" s="31">
        <v>58</v>
      </c>
      <c r="D14" s="33" t="s">
        <v>93</v>
      </c>
      <c r="E14" s="34" t="s">
        <v>94</v>
      </c>
      <c r="F14" s="31" t="s">
        <v>51</v>
      </c>
      <c r="G14" s="35" t="s">
        <v>593</v>
      </c>
      <c r="H14" s="36">
        <v>3</v>
      </c>
      <c r="I14" s="37" t="s">
        <v>594</v>
      </c>
    </row>
    <row r="15" spans="1:9" ht="12.75">
      <c r="A15" s="31" t="s">
        <v>54</v>
      </c>
      <c r="B15" s="32">
        <v>3</v>
      </c>
      <c r="C15" s="31">
        <v>9</v>
      </c>
      <c r="D15" s="33" t="s">
        <v>91</v>
      </c>
      <c r="E15" s="34">
        <v>37659</v>
      </c>
      <c r="F15" s="31" t="s">
        <v>57</v>
      </c>
      <c r="G15" s="35" t="s">
        <v>595</v>
      </c>
      <c r="H15" s="36">
        <v>2</v>
      </c>
      <c r="I15" s="37" t="s">
        <v>596</v>
      </c>
    </row>
    <row r="16" spans="1:9" ht="12.75">
      <c r="A16" s="31" t="s">
        <v>59</v>
      </c>
      <c r="B16" s="32">
        <v>6</v>
      </c>
      <c r="C16" s="31">
        <v>10</v>
      </c>
      <c r="D16" s="33" t="s">
        <v>597</v>
      </c>
      <c r="E16" s="34" t="s">
        <v>497</v>
      </c>
      <c r="F16" s="31" t="s">
        <v>62</v>
      </c>
      <c r="G16" s="35" t="s">
        <v>598</v>
      </c>
      <c r="H16" s="36">
        <v>1</v>
      </c>
      <c r="I16" s="37" t="s">
        <v>599</v>
      </c>
    </row>
    <row r="17" spans="5:8" ht="12">
      <c r="E17"/>
      <c r="F17"/>
      <c r="G17"/>
      <c r="H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C22" sqref="C22"/>
    </sheetView>
  </sheetViews>
  <sheetFormatPr defaultColWidth="9.140625" defaultRowHeight="12.75"/>
  <cols>
    <col min="1" max="1" width="6.28125" style="5" customWidth="1"/>
    <col min="2" max="3" width="5.7109375" style="5" customWidth="1"/>
    <col min="4" max="4" width="22.421875" style="5" customWidth="1"/>
    <col min="5" max="5" width="12.7109375" style="5" customWidth="1"/>
    <col min="6" max="6" width="9.7109375" style="11" customWidth="1"/>
    <col min="7" max="7" width="11.421875" style="5" customWidth="1"/>
    <col min="8" max="8" width="7.421875" style="5" customWidth="1"/>
    <col min="9" max="9" width="6.00390625" style="5" hidden="1" customWidth="1"/>
    <col min="10" max="10" width="4.8515625" style="9" customWidth="1"/>
    <col min="11" max="16384" width="9.140625" style="5" customWidth="1"/>
  </cols>
  <sheetData>
    <row r="1" spans="1:8" ht="9.75">
      <c r="A1" s="4" t="s">
        <v>6</v>
      </c>
      <c r="C1" s="4"/>
      <c r="E1" s="6" t="s">
        <v>7</v>
      </c>
      <c r="F1" s="7"/>
      <c r="H1" s="8" t="s">
        <v>0</v>
      </c>
    </row>
    <row r="2" spans="1:8" ht="9.7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9.75">
      <c r="A3" s="4" t="s">
        <v>11</v>
      </c>
      <c r="C3" s="4"/>
      <c r="H3" s="8" t="s">
        <v>2</v>
      </c>
    </row>
    <row r="4" spans="5:6" ht="9.75">
      <c r="E4" s="12"/>
      <c r="F4" s="13"/>
    </row>
    <row r="5" ht="9.75">
      <c r="I5" s="14"/>
    </row>
    <row r="6" spans="4:9" ht="15.75">
      <c r="D6" s="15" t="s">
        <v>526</v>
      </c>
      <c r="I6" s="16"/>
    </row>
    <row r="7" spans="4:8" ht="15.75">
      <c r="D7" s="15" t="s">
        <v>527</v>
      </c>
      <c r="G7" s="144" t="s">
        <v>112</v>
      </c>
      <c r="H7" s="18">
        <v>0.2</v>
      </c>
    </row>
    <row r="8" ht="15.75" customHeight="1">
      <c r="I8" s="16"/>
    </row>
    <row r="9" spans="1:10" s="25" customFormat="1" ht="9.7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  <c r="J9" s="24"/>
    </row>
    <row r="10" spans="1:10" s="25" customFormat="1" ht="10.5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  <c r="J10" s="24"/>
    </row>
    <row r="11" spans="1:9" ht="12.75">
      <c r="A11" s="31" t="s">
        <v>31</v>
      </c>
      <c r="B11" s="32">
        <v>3</v>
      </c>
      <c r="C11" s="31">
        <v>79</v>
      </c>
      <c r="D11" s="33" t="s">
        <v>528</v>
      </c>
      <c r="E11" s="34" t="s">
        <v>529</v>
      </c>
      <c r="F11" s="31" t="s">
        <v>40</v>
      </c>
      <c r="G11" s="35" t="s">
        <v>530</v>
      </c>
      <c r="H11" s="36">
        <v>7</v>
      </c>
      <c r="I11" s="37" t="s">
        <v>531</v>
      </c>
    </row>
    <row r="12" spans="1:9" ht="12.75">
      <c r="A12" s="31" t="s">
        <v>37</v>
      </c>
      <c r="B12" s="32">
        <v>6</v>
      </c>
      <c r="C12" s="31">
        <v>80</v>
      </c>
      <c r="D12" s="33" t="s">
        <v>532</v>
      </c>
      <c r="E12" s="34" t="s">
        <v>533</v>
      </c>
      <c r="F12" s="31" t="s">
        <v>51</v>
      </c>
      <c r="G12" s="35" t="s">
        <v>534</v>
      </c>
      <c r="H12" s="36">
        <v>5</v>
      </c>
      <c r="I12" s="37" t="s">
        <v>535</v>
      </c>
    </row>
    <row r="13" spans="1:9" ht="12.75">
      <c r="A13" s="31" t="s">
        <v>43</v>
      </c>
      <c r="B13" s="32">
        <v>5</v>
      </c>
      <c r="C13" s="31">
        <v>129</v>
      </c>
      <c r="D13" s="33" t="s">
        <v>377</v>
      </c>
      <c r="E13" s="34" t="s">
        <v>378</v>
      </c>
      <c r="F13" s="31" t="s">
        <v>46</v>
      </c>
      <c r="G13" s="35" t="s">
        <v>536</v>
      </c>
      <c r="H13" s="36">
        <v>4</v>
      </c>
      <c r="I13" s="37">
        <v>15.69</v>
      </c>
    </row>
    <row r="14" spans="1:9" ht="12.75">
      <c r="A14" s="31" t="s">
        <v>48</v>
      </c>
      <c r="B14" s="32">
        <v>2</v>
      </c>
      <c r="C14" s="31">
        <v>128</v>
      </c>
      <c r="D14" s="33" t="s">
        <v>33</v>
      </c>
      <c r="E14" s="34" t="s">
        <v>34</v>
      </c>
      <c r="F14" s="31" t="s">
        <v>35</v>
      </c>
      <c r="G14" s="35" t="s">
        <v>537</v>
      </c>
      <c r="H14" s="36">
        <v>3</v>
      </c>
      <c r="I14" s="37">
        <v>15.32</v>
      </c>
    </row>
    <row r="15" spans="1:9" ht="12.75">
      <c r="A15" s="31" t="s">
        <v>54</v>
      </c>
      <c r="B15" s="32">
        <v>1</v>
      </c>
      <c r="C15" s="31">
        <v>31</v>
      </c>
      <c r="D15" s="33" t="s">
        <v>55</v>
      </c>
      <c r="E15" s="34" t="s">
        <v>56</v>
      </c>
      <c r="F15" s="31" t="s">
        <v>57</v>
      </c>
      <c r="G15" s="35" t="s">
        <v>538</v>
      </c>
      <c r="H15" s="36">
        <v>2</v>
      </c>
      <c r="I15" s="37" t="s">
        <v>539</v>
      </c>
    </row>
    <row r="16" spans="1:9" ht="12.75">
      <c r="A16" s="31" t="s">
        <v>59</v>
      </c>
      <c r="B16" s="32">
        <v>4</v>
      </c>
      <c r="C16" s="31">
        <v>32</v>
      </c>
      <c r="D16" s="33" t="s">
        <v>540</v>
      </c>
      <c r="E16" s="34">
        <v>37413</v>
      </c>
      <c r="F16" s="31" t="s">
        <v>62</v>
      </c>
      <c r="G16" s="35" t="s">
        <v>541</v>
      </c>
      <c r="H16" s="36">
        <v>1</v>
      </c>
      <c r="I16" s="37" t="s">
        <v>542</v>
      </c>
    </row>
    <row r="17" spans="5:8" ht="12">
      <c r="E17"/>
      <c r="F17"/>
      <c r="G17"/>
      <c r="H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K40" sqref="K40"/>
    </sheetView>
  </sheetViews>
  <sheetFormatPr defaultColWidth="9.140625" defaultRowHeight="12.75"/>
  <cols>
    <col min="1" max="1" width="6.140625" style="5" customWidth="1"/>
    <col min="2" max="3" width="5.7109375" style="5" customWidth="1"/>
    <col min="4" max="4" width="22.421875" style="5" customWidth="1"/>
    <col min="5" max="5" width="12.140625" style="5" customWidth="1"/>
    <col min="6" max="6" width="9.7109375" style="11" customWidth="1"/>
    <col min="7" max="7" width="11.8515625" style="5" customWidth="1"/>
    <col min="8" max="8" width="7.421875" style="5" customWidth="1"/>
    <col min="9" max="9" width="6.421875" style="5" hidden="1" customWidth="1"/>
    <col min="10" max="10" width="4.8515625" style="9" customWidth="1"/>
    <col min="11" max="16384" width="9.140625" style="5" customWidth="1"/>
  </cols>
  <sheetData>
    <row r="1" spans="1:8" ht="9.75">
      <c r="A1" s="4" t="s">
        <v>6</v>
      </c>
      <c r="C1" s="4"/>
      <c r="E1" s="6" t="s">
        <v>7</v>
      </c>
      <c r="F1" s="7"/>
      <c r="H1" s="8" t="s">
        <v>0</v>
      </c>
    </row>
    <row r="2" spans="1:8" ht="9.7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9.75">
      <c r="A3" s="4" t="s">
        <v>11</v>
      </c>
      <c r="C3" s="4"/>
      <c r="H3" s="8" t="s">
        <v>2</v>
      </c>
    </row>
    <row r="4" spans="5:6" ht="9.75">
      <c r="E4" s="12"/>
      <c r="F4" s="13"/>
    </row>
    <row r="5" ht="9.75">
      <c r="I5" s="14"/>
    </row>
    <row r="6" spans="4:9" ht="15.75">
      <c r="D6" s="15" t="s">
        <v>85</v>
      </c>
      <c r="I6" s="16"/>
    </row>
    <row r="7" spans="4:8" ht="15.75">
      <c r="D7" s="15" t="s">
        <v>86</v>
      </c>
      <c r="G7" s="17"/>
      <c r="H7" s="18"/>
    </row>
    <row r="9" spans="1:10" s="25" customFormat="1" ht="9.7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  <c r="J9" s="24"/>
    </row>
    <row r="10" spans="1:10" s="25" customFormat="1" ht="10.5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  <c r="J10" s="24"/>
    </row>
    <row r="11" spans="1:9" ht="12.75">
      <c r="A11" s="31" t="s">
        <v>31</v>
      </c>
      <c r="B11" s="32">
        <v>6</v>
      </c>
      <c r="C11" s="31">
        <v>59</v>
      </c>
      <c r="D11" s="33" t="s">
        <v>87</v>
      </c>
      <c r="E11" s="34" t="s">
        <v>88</v>
      </c>
      <c r="F11" s="31" t="s">
        <v>51</v>
      </c>
      <c r="G11" s="35" t="s">
        <v>89</v>
      </c>
      <c r="H11" s="36">
        <v>7</v>
      </c>
      <c r="I11" s="37" t="s">
        <v>90</v>
      </c>
    </row>
    <row r="12" spans="1:9" ht="12.75">
      <c r="A12" s="31" t="s">
        <v>37</v>
      </c>
      <c r="B12" s="32" t="s">
        <v>31</v>
      </c>
      <c r="C12" s="31">
        <v>9</v>
      </c>
      <c r="D12" s="33" t="s">
        <v>91</v>
      </c>
      <c r="E12" s="34">
        <v>37659</v>
      </c>
      <c r="F12" s="31" t="s">
        <v>57</v>
      </c>
      <c r="G12" s="35" t="s">
        <v>92</v>
      </c>
      <c r="H12" s="36">
        <v>5</v>
      </c>
      <c r="I12" s="37">
        <v>47.15</v>
      </c>
    </row>
    <row r="13" spans="1:9" ht="12.75">
      <c r="A13" s="31" t="s">
        <v>43</v>
      </c>
      <c r="B13" s="32">
        <v>3</v>
      </c>
      <c r="C13" s="31">
        <v>58</v>
      </c>
      <c r="D13" s="33" t="s">
        <v>93</v>
      </c>
      <c r="E13" s="34" t="s">
        <v>94</v>
      </c>
      <c r="F13" s="31" t="s">
        <v>40</v>
      </c>
      <c r="G13" s="35" t="s">
        <v>95</v>
      </c>
      <c r="H13" s="36">
        <v>4</v>
      </c>
      <c r="I13" s="37" t="s">
        <v>89</v>
      </c>
    </row>
    <row r="14" spans="1:9" ht="12.75">
      <c r="A14" s="31" t="s">
        <v>48</v>
      </c>
      <c r="B14" s="32" t="s">
        <v>48</v>
      </c>
      <c r="C14" s="31">
        <v>11</v>
      </c>
      <c r="D14" s="33" t="s">
        <v>96</v>
      </c>
      <c r="E14" s="34" t="s">
        <v>97</v>
      </c>
      <c r="F14" s="31" t="s">
        <v>62</v>
      </c>
      <c r="G14" s="35" t="s">
        <v>98</v>
      </c>
      <c r="H14" s="36">
        <v>3</v>
      </c>
      <c r="I14" s="37" t="s">
        <v>99</v>
      </c>
    </row>
    <row r="15" spans="1:9" ht="12.75">
      <c r="A15" s="31" t="s">
        <v>54</v>
      </c>
      <c r="B15" s="32">
        <v>2</v>
      </c>
      <c r="C15" s="31">
        <v>108</v>
      </c>
      <c r="D15" s="33" t="s">
        <v>100</v>
      </c>
      <c r="E15" s="34" t="s">
        <v>101</v>
      </c>
      <c r="F15" s="31" t="s">
        <v>35</v>
      </c>
      <c r="G15" s="35" t="s">
        <v>102</v>
      </c>
      <c r="H15" s="36">
        <v>2</v>
      </c>
      <c r="I15" s="37" t="s">
        <v>103</v>
      </c>
    </row>
    <row r="16" spans="1:9" ht="12.75">
      <c r="A16" s="31" t="s">
        <v>59</v>
      </c>
      <c r="B16" s="32">
        <v>5</v>
      </c>
      <c r="C16" s="31">
        <v>109</v>
      </c>
      <c r="D16" s="33" t="s">
        <v>104</v>
      </c>
      <c r="E16" s="34" t="s">
        <v>105</v>
      </c>
      <c r="F16" s="31" t="s">
        <v>46</v>
      </c>
      <c r="G16" s="35" t="s">
        <v>106</v>
      </c>
      <c r="H16" s="36">
        <v>1</v>
      </c>
      <c r="I16" s="37" t="s">
        <v>103</v>
      </c>
    </row>
    <row r="17" spans="5:8" ht="12">
      <c r="E17"/>
      <c r="F17"/>
      <c r="G17"/>
      <c r="H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4" sqref="D24"/>
    </sheetView>
  </sheetViews>
  <sheetFormatPr defaultColWidth="9.140625" defaultRowHeight="12.75"/>
  <cols>
    <col min="1" max="1" width="6.7109375" style="5" customWidth="1"/>
    <col min="2" max="3" width="5.7109375" style="5" customWidth="1"/>
    <col min="4" max="4" width="21.28125" style="5" customWidth="1"/>
    <col min="5" max="5" width="12.7109375" style="5" customWidth="1"/>
    <col min="6" max="6" width="9.7109375" style="11" customWidth="1"/>
    <col min="7" max="7" width="12.7109375" style="5" customWidth="1"/>
    <col min="8" max="8" width="7.421875" style="5" customWidth="1"/>
    <col min="9" max="9" width="5.7109375" style="5" hidden="1" customWidth="1"/>
    <col min="10" max="10" width="4.8515625" style="9" customWidth="1"/>
    <col min="11" max="16384" width="9.140625" style="5" customWidth="1"/>
  </cols>
  <sheetData>
    <row r="1" spans="1:8" ht="9.75">
      <c r="A1" s="4" t="s">
        <v>6</v>
      </c>
      <c r="C1" s="4"/>
      <c r="E1" s="6" t="s">
        <v>7</v>
      </c>
      <c r="F1" s="7"/>
      <c r="H1" s="8" t="s">
        <v>0</v>
      </c>
    </row>
    <row r="2" spans="1:8" ht="9.7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9.75">
      <c r="A3" s="4" t="s">
        <v>11</v>
      </c>
      <c r="C3" s="4"/>
      <c r="H3" s="8" t="s">
        <v>2</v>
      </c>
    </row>
    <row r="4" spans="5:6" ht="9.75">
      <c r="E4" s="12"/>
      <c r="F4" s="13"/>
    </row>
    <row r="5" ht="9.75">
      <c r="I5" s="14"/>
    </row>
    <row r="6" spans="4:9" ht="15.75">
      <c r="D6" s="15" t="s">
        <v>12</v>
      </c>
      <c r="I6" s="16"/>
    </row>
    <row r="7" spans="4:8" ht="15.75">
      <c r="D7" s="15" t="s">
        <v>13</v>
      </c>
      <c r="G7" s="17"/>
      <c r="H7" s="18"/>
    </row>
    <row r="8" ht="15.75" customHeight="1">
      <c r="I8" s="16"/>
    </row>
    <row r="9" spans="1:10" s="25" customFormat="1" ht="9.7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  <c r="J9" s="24"/>
    </row>
    <row r="10" spans="1:10" s="25" customFormat="1" ht="10.5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  <c r="J10" s="24"/>
    </row>
    <row r="11" spans="1:9" ht="12.75">
      <c r="A11" s="31" t="s">
        <v>31</v>
      </c>
      <c r="B11" s="32">
        <v>3</v>
      </c>
      <c r="C11" s="31" t="s">
        <v>32</v>
      </c>
      <c r="D11" s="33" t="s">
        <v>33</v>
      </c>
      <c r="E11" s="34" t="s">
        <v>34</v>
      </c>
      <c r="F11" s="31" t="s">
        <v>35</v>
      </c>
      <c r="G11" s="35" t="s">
        <v>36</v>
      </c>
      <c r="H11" s="36">
        <v>7</v>
      </c>
      <c r="I11" s="37">
        <v>40.5</v>
      </c>
    </row>
    <row r="12" spans="1:9" ht="12.75">
      <c r="A12" s="31" t="s">
        <v>37</v>
      </c>
      <c r="B12" s="32">
        <v>1</v>
      </c>
      <c r="C12" s="31">
        <v>81</v>
      </c>
      <c r="D12" s="33" t="s">
        <v>38</v>
      </c>
      <c r="E12" s="34" t="s">
        <v>39</v>
      </c>
      <c r="F12" s="31" t="s">
        <v>40</v>
      </c>
      <c r="G12" s="35" t="s">
        <v>41</v>
      </c>
      <c r="H12" s="36">
        <v>5</v>
      </c>
      <c r="I12" s="37" t="s">
        <v>42</v>
      </c>
    </row>
    <row r="13" spans="1:9" ht="12.75">
      <c r="A13" s="31" t="s">
        <v>43</v>
      </c>
      <c r="B13" s="32">
        <v>6</v>
      </c>
      <c r="C13" s="31">
        <v>131</v>
      </c>
      <c r="D13" s="33" t="s">
        <v>44</v>
      </c>
      <c r="E13" s="34" t="s">
        <v>45</v>
      </c>
      <c r="F13" s="31" t="s">
        <v>46</v>
      </c>
      <c r="G13" s="35" t="s">
        <v>47</v>
      </c>
      <c r="H13" s="36">
        <v>4</v>
      </c>
      <c r="I13" s="37">
        <v>42.24</v>
      </c>
    </row>
    <row r="14" spans="1:9" ht="12.75">
      <c r="A14" s="31" t="s">
        <v>48</v>
      </c>
      <c r="B14" s="32">
        <v>4</v>
      </c>
      <c r="C14" s="31">
        <v>82</v>
      </c>
      <c r="D14" s="33" t="s">
        <v>49</v>
      </c>
      <c r="E14" s="34" t="s">
        <v>50</v>
      </c>
      <c r="F14" s="31" t="s">
        <v>51</v>
      </c>
      <c r="G14" s="35" t="s">
        <v>52</v>
      </c>
      <c r="H14" s="36">
        <v>3</v>
      </c>
      <c r="I14" s="37" t="s">
        <v>53</v>
      </c>
    </row>
    <row r="15" spans="1:9" ht="12.75">
      <c r="A15" s="31" t="s">
        <v>54</v>
      </c>
      <c r="B15" s="32">
        <v>2</v>
      </c>
      <c r="C15" s="31">
        <v>31</v>
      </c>
      <c r="D15" s="33" t="s">
        <v>55</v>
      </c>
      <c r="E15" s="34" t="s">
        <v>56</v>
      </c>
      <c r="F15" s="31" t="s">
        <v>57</v>
      </c>
      <c r="G15" s="35" t="s">
        <v>58</v>
      </c>
      <c r="H15" s="36">
        <v>2</v>
      </c>
      <c r="I15" s="37">
        <v>44.24</v>
      </c>
    </row>
    <row r="16" spans="1:9" ht="12.75">
      <c r="A16" s="31" t="s">
        <v>59</v>
      </c>
      <c r="B16" s="32">
        <v>5</v>
      </c>
      <c r="C16" s="31">
        <v>33</v>
      </c>
      <c r="D16" s="33" t="s">
        <v>60</v>
      </c>
      <c r="E16" s="34" t="s">
        <v>61</v>
      </c>
      <c r="F16" s="31" t="s">
        <v>62</v>
      </c>
      <c r="G16" s="35" t="s">
        <v>63</v>
      </c>
      <c r="H16" s="36">
        <v>1</v>
      </c>
      <c r="I16" s="37">
        <v>45.29</v>
      </c>
    </row>
    <row r="17" spans="5:8" ht="12">
      <c r="E17"/>
      <c r="F17"/>
      <c r="G17"/>
      <c r="H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4">
      <selection activeCell="J20" sqref="J20"/>
    </sheetView>
  </sheetViews>
  <sheetFormatPr defaultColWidth="9.140625" defaultRowHeight="12.75"/>
  <cols>
    <col min="1" max="1" width="5.140625" style="190" customWidth="1"/>
    <col min="2" max="2" width="6.00390625" style="190" customWidth="1"/>
    <col min="3" max="3" width="9.28125" style="193" customWidth="1"/>
    <col min="4" max="4" width="7.8515625" style="193" customWidth="1"/>
    <col min="5" max="5" width="5.421875" style="193" customWidth="1"/>
    <col min="6" max="6" width="23.421875" style="190" customWidth="1"/>
    <col min="7" max="7" width="10.8515625" style="190" customWidth="1"/>
    <col min="8" max="9" width="9.8515625" style="190" customWidth="1"/>
    <col min="10" max="16384" width="9.140625" style="190" customWidth="1"/>
  </cols>
  <sheetData>
    <row r="1" spans="1:9" ht="10.5">
      <c r="A1" s="4" t="s">
        <v>6</v>
      </c>
      <c r="C1" s="211"/>
      <c r="D1" s="211"/>
      <c r="E1" s="211"/>
      <c r="F1" s="6" t="s">
        <v>7</v>
      </c>
      <c r="I1" s="8" t="s">
        <v>0</v>
      </c>
    </row>
    <row r="2" spans="1:9" ht="10.5">
      <c r="A2" s="4" t="s">
        <v>8</v>
      </c>
      <c r="F2" s="7" t="s">
        <v>9</v>
      </c>
      <c r="I2" s="8" t="s">
        <v>10</v>
      </c>
    </row>
    <row r="3" spans="1:9" ht="10.5">
      <c r="A3" s="4" t="s">
        <v>11</v>
      </c>
      <c r="I3" s="8" t="s">
        <v>2</v>
      </c>
    </row>
    <row r="4" ht="10.5">
      <c r="G4" s="191"/>
    </row>
    <row r="5" ht="10.5">
      <c r="G5" s="191"/>
    </row>
    <row r="6" spans="4:9" ht="15.75">
      <c r="D6" s="196" t="s">
        <v>367</v>
      </c>
      <c r="I6" s="197"/>
    </row>
    <row r="7" spans="4:9" ht="15.75">
      <c r="D7" s="196" t="s">
        <v>368</v>
      </c>
      <c r="F7" s="212"/>
      <c r="G7" s="191"/>
      <c r="H7" s="191"/>
      <c r="I7" s="198"/>
    </row>
    <row r="8" ht="10.5">
      <c r="I8" s="198"/>
    </row>
    <row r="9" spans="1:9" s="213" customFormat="1" ht="10.5">
      <c r="A9" s="19" t="s">
        <v>14</v>
      </c>
      <c r="B9" s="19" t="s">
        <v>15</v>
      </c>
      <c r="C9" s="20" t="s">
        <v>369</v>
      </c>
      <c r="D9" s="20" t="s">
        <v>370</v>
      </c>
      <c r="E9" s="20" t="s">
        <v>16</v>
      </c>
      <c r="F9" s="20" t="s">
        <v>17</v>
      </c>
      <c r="G9" s="151" t="s">
        <v>18</v>
      </c>
      <c r="H9" s="151" t="s">
        <v>20</v>
      </c>
      <c r="I9" s="148" t="s">
        <v>21</v>
      </c>
    </row>
    <row r="10" spans="1:9" s="213" customFormat="1" ht="12" thickBot="1">
      <c r="A10" s="26" t="s">
        <v>23</v>
      </c>
      <c r="B10" s="26" t="s">
        <v>24</v>
      </c>
      <c r="C10" s="214" t="s">
        <v>371</v>
      </c>
      <c r="D10" s="214" t="s">
        <v>372</v>
      </c>
      <c r="E10" s="214" t="s">
        <v>25</v>
      </c>
      <c r="F10" s="214" t="s">
        <v>26</v>
      </c>
      <c r="G10" s="215" t="s">
        <v>27</v>
      </c>
      <c r="H10" s="215" t="s">
        <v>29</v>
      </c>
      <c r="I10" s="216" t="s">
        <v>30</v>
      </c>
    </row>
    <row r="11" spans="1:9" ht="19.5" customHeight="1">
      <c r="A11" s="255">
        <v>1</v>
      </c>
      <c r="B11" s="255">
        <v>2</v>
      </c>
      <c r="C11" s="258" t="s">
        <v>74</v>
      </c>
      <c r="D11" s="217">
        <v>1</v>
      </c>
      <c r="E11" s="31">
        <v>52</v>
      </c>
      <c r="F11" s="33" t="s">
        <v>153</v>
      </c>
      <c r="G11" s="31" t="s">
        <v>154</v>
      </c>
      <c r="H11" s="261" t="s">
        <v>604</v>
      </c>
      <c r="I11" s="264" t="s">
        <v>203</v>
      </c>
    </row>
    <row r="12" spans="1:9" ht="19.5" customHeight="1">
      <c r="A12" s="256"/>
      <c r="B12" s="256"/>
      <c r="C12" s="259"/>
      <c r="D12" s="218">
        <v>2</v>
      </c>
      <c r="E12" s="31">
        <v>70</v>
      </c>
      <c r="F12" s="33" t="s">
        <v>373</v>
      </c>
      <c r="G12" s="31" t="s">
        <v>374</v>
      </c>
      <c r="H12" s="262"/>
      <c r="I12" s="265"/>
    </row>
    <row r="13" spans="1:9" ht="19.5" customHeight="1">
      <c r="A13" s="256"/>
      <c r="B13" s="256"/>
      <c r="C13" s="259"/>
      <c r="D13" s="218">
        <v>3</v>
      </c>
      <c r="E13" s="219">
        <v>50</v>
      </c>
      <c r="F13" s="220" t="s">
        <v>125</v>
      </c>
      <c r="G13" s="219" t="s">
        <v>126</v>
      </c>
      <c r="H13" s="262"/>
      <c r="I13" s="265"/>
    </row>
    <row r="14" spans="1:9" ht="19.5" customHeight="1" thickBot="1">
      <c r="A14" s="257"/>
      <c r="B14" s="257"/>
      <c r="C14" s="260"/>
      <c r="D14" s="221">
        <v>4</v>
      </c>
      <c r="E14" s="222">
        <v>63</v>
      </c>
      <c r="F14" s="223" t="s">
        <v>199</v>
      </c>
      <c r="G14" s="222" t="s">
        <v>200</v>
      </c>
      <c r="H14" s="263"/>
      <c r="I14" s="266"/>
    </row>
    <row r="15" spans="1:9" ht="19.5" customHeight="1">
      <c r="A15" s="255">
        <v>2</v>
      </c>
      <c r="B15" s="255">
        <v>4</v>
      </c>
      <c r="C15" s="258" t="s">
        <v>73</v>
      </c>
      <c r="D15" s="218">
        <v>1</v>
      </c>
      <c r="E15" s="31">
        <v>103</v>
      </c>
      <c r="F15" s="33" t="s">
        <v>244</v>
      </c>
      <c r="G15" s="31" t="s">
        <v>245</v>
      </c>
      <c r="H15" s="261" t="s">
        <v>605</v>
      </c>
      <c r="I15" s="264" t="s">
        <v>54</v>
      </c>
    </row>
    <row r="16" spans="1:9" ht="19.5" customHeight="1">
      <c r="A16" s="256"/>
      <c r="B16" s="256"/>
      <c r="C16" s="259"/>
      <c r="D16" s="218">
        <v>2</v>
      </c>
      <c r="E16" s="31">
        <v>101</v>
      </c>
      <c r="F16" s="33" t="s">
        <v>116</v>
      </c>
      <c r="G16" s="31" t="s">
        <v>117</v>
      </c>
      <c r="H16" s="262"/>
      <c r="I16" s="265"/>
    </row>
    <row r="17" spans="1:9" ht="19.5" customHeight="1">
      <c r="A17" s="256"/>
      <c r="B17" s="256"/>
      <c r="C17" s="259"/>
      <c r="D17" s="217">
        <v>3</v>
      </c>
      <c r="E17" s="219">
        <v>111</v>
      </c>
      <c r="F17" s="220" t="s">
        <v>357</v>
      </c>
      <c r="G17" s="219" t="s">
        <v>358</v>
      </c>
      <c r="H17" s="262"/>
      <c r="I17" s="265"/>
    </row>
    <row r="18" spans="1:9" ht="19.5" customHeight="1" thickBot="1">
      <c r="A18" s="257"/>
      <c r="B18" s="257"/>
      <c r="C18" s="260"/>
      <c r="D18" s="221">
        <v>4</v>
      </c>
      <c r="E18" s="222">
        <v>100</v>
      </c>
      <c r="F18" s="223" t="s">
        <v>119</v>
      </c>
      <c r="G18" s="222" t="s">
        <v>120</v>
      </c>
      <c r="H18" s="263"/>
      <c r="I18" s="266"/>
    </row>
    <row r="19" spans="1:9" ht="19.5" customHeight="1">
      <c r="A19" s="255">
        <v>3</v>
      </c>
      <c r="B19" s="255">
        <v>3</v>
      </c>
      <c r="C19" s="258" t="s">
        <v>72</v>
      </c>
      <c r="D19" s="217">
        <v>1</v>
      </c>
      <c r="E19" s="31">
        <v>3</v>
      </c>
      <c r="F19" s="33" t="s">
        <v>156</v>
      </c>
      <c r="G19" s="31" t="s">
        <v>157</v>
      </c>
      <c r="H19" s="261" t="s">
        <v>606</v>
      </c>
      <c r="I19" s="264" t="s">
        <v>43</v>
      </c>
    </row>
    <row r="20" spans="1:9" ht="19.5" customHeight="1">
      <c r="A20" s="256"/>
      <c r="B20" s="256"/>
      <c r="C20" s="259"/>
      <c r="D20" s="218">
        <v>2</v>
      </c>
      <c r="E20" s="31">
        <v>22</v>
      </c>
      <c r="F20" s="33" t="s">
        <v>122</v>
      </c>
      <c r="G20" s="31" t="s">
        <v>123</v>
      </c>
      <c r="H20" s="262"/>
      <c r="I20" s="265"/>
    </row>
    <row r="21" spans="1:9" ht="19.5" customHeight="1">
      <c r="A21" s="256"/>
      <c r="B21" s="256"/>
      <c r="C21" s="259"/>
      <c r="D21" s="218">
        <v>3</v>
      </c>
      <c r="E21" s="219">
        <v>1</v>
      </c>
      <c r="F21" s="220" t="s">
        <v>113</v>
      </c>
      <c r="G21" s="219" t="s">
        <v>272</v>
      </c>
      <c r="H21" s="262"/>
      <c r="I21" s="265"/>
    </row>
    <row r="22" spans="1:9" ht="19.5" customHeight="1" thickBot="1">
      <c r="A22" s="257"/>
      <c r="B22" s="257"/>
      <c r="C22" s="260"/>
      <c r="D22" s="221">
        <v>4</v>
      </c>
      <c r="E22" s="222">
        <v>16</v>
      </c>
      <c r="F22" s="223" t="s">
        <v>190</v>
      </c>
      <c r="G22" s="222" t="s">
        <v>375</v>
      </c>
      <c r="H22" s="263"/>
      <c r="I22" s="266"/>
    </row>
    <row r="23" spans="2:9" ht="12">
      <c r="B23"/>
      <c r="C23"/>
      <c r="D23"/>
      <c r="E23"/>
      <c r="F23"/>
      <c r="G23"/>
      <c r="H23"/>
      <c r="I23"/>
    </row>
  </sheetData>
  <sheetProtection/>
  <mergeCells count="15">
    <mergeCell ref="A11:A14"/>
    <mergeCell ref="B11:B14"/>
    <mergeCell ref="C11:C14"/>
    <mergeCell ref="H11:H14"/>
    <mergeCell ref="I11:I14"/>
    <mergeCell ref="A19:A22"/>
    <mergeCell ref="B19:B22"/>
    <mergeCell ref="C19:C22"/>
    <mergeCell ref="H19:H22"/>
    <mergeCell ref="I19:I22"/>
    <mergeCell ref="A15:A18"/>
    <mergeCell ref="B15:B18"/>
    <mergeCell ref="C15:C18"/>
    <mergeCell ref="H15:H18"/>
    <mergeCell ref="I15:I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4">
      <selection activeCell="N15" sqref="N15"/>
    </sheetView>
  </sheetViews>
  <sheetFormatPr defaultColWidth="9.140625" defaultRowHeight="12.75"/>
  <cols>
    <col min="1" max="1" width="5.8515625" style="190" customWidth="1"/>
    <col min="2" max="2" width="5.140625" style="190" customWidth="1"/>
    <col min="3" max="3" width="8.140625" style="193" customWidth="1"/>
    <col min="4" max="4" width="6.8515625" style="193" customWidth="1"/>
    <col min="5" max="5" width="6.7109375" style="193" customWidth="1"/>
    <col min="6" max="6" width="23.421875" style="190" customWidth="1"/>
    <col min="7" max="7" width="10.8515625" style="190" customWidth="1"/>
    <col min="8" max="16384" width="9.140625" style="190" customWidth="1"/>
  </cols>
  <sheetData>
    <row r="1" spans="1:9" ht="10.5">
      <c r="A1" s="4" t="s">
        <v>6</v>
      </c>
      <c r="C1" s="211"/>
      <c r="D1" s="211"/>
      <c r="E1" s="211"/>
      <c r="F1" s="6" t="s">
        <v>7</v>
      </c>
      <c r="I1" s="8" t="s">
        <v>0</v>
      </c>
    </row>
    <row r="2" spans="1:9" ht="10.5">
      <c r="A2" s="4" t="s">
        <v>8</v>
      </c>
      <c r="F2" s="7" t="s">
        <v>9</v>
      </c>
      <c r="I2" s="8" t="s">
        <v>10</v>
      </c>
    </row>
    <row r="3" spans="1:9" ht="10.5">
      <c r="A3" s="4" t="s">
        <v>11</v>
      </c>
      <c r="I3" s="8" t="s">
        <v>2</v>
      </c>
    </row>
    <row r="4" spans="2:9" ht="10.5">
      <c r="B4" s="4"/>
      <c r="I4" s="8"/>
    </row>
    <row r="5" ht="10.5">
      <c r="G5" s="191"/>
    </row>
    <row r="6" spans="4:9" ht="15.75">
      <c r="D6" s="196" t="s">
        <v>376</v>
      </c>
      <c r="I6" s="197"/>
    </row>
    <row r="7" spans="4:9" ht="15.75">
      <c r="D7" s="196" t="s">
        <v>368</v>
      </c>
      <c r="I7" s="198"/>
    </row>
    <row r="8" ht="10.5">
      <c r="I8" s="198"/>
    </row>
    <row r="9" spans="1:9" s="213" customFormat="1" ht="10.5">
      <c r="A9" s="19" t="s">
        <v>14</v>
      </c>
      <c r="B9" s="19" t="s">
        <v>15</v>
      </c>
      <c r="C9" s="20" t="s">
        <v>369</v>
      </c>
      <c r="D9" s="20" t="s">
        <v>370</v>
      </c>
      <c r="E9" s="20" t="s">
        <v>16</v>
      </c>
      <c r="F9" s="20" t="s">
        <v>17</v>
      </c>
      <c r="G9" s="151" t="s">
        <v>18</v>
      </c>
      <c r="H9" s="151" t="s">
        <v>20</v>
      </c>
      <c r="I9" s="148" t="s">
        <v>21</v>
      </c>
    </row>
    <row r="10" spans="1:9" s="213" customFormat="1" ht="12" thickBot="1">
      <c r="A10" s="26" t="s">
        <v>23</v>
      </c>
      <c r="B10" s="26" t="s">
        <v>24</v>
      </c>
      <c r="C10" s="214" t="s">
        <v>371</v>
      </c>
      <c r="D10" s="214" t="s">
        <v>372</v>
      </c>
      <c r="E10" s="214" t="s">
        <v>25</v>
      </c>
      <c r="F10" s="214" t="s">
        <v>26</v>
      </c>
      <c r="G10" s="215" t="s">
        <v>27</v>
      </c>
      <c r="H10" s="215" t="s">
        <v>29</v>
      </c>
      <c r="I10" s="216" t="s">
        <v>30</v>
      </c>
    </row>
    <row r="11" spans="1:9" ht="19.5" customHeight="1">
      <c r="A11" s="256">
        <v>1</v>
      </c>
      <c r="B11" s="256">
        <v>3</v>
      </c>
      <c r="C11" s="259" t="s">
        <v>74</v>
      </c>
      <c r="D11" s="217">
        <v>1</v>
      </c>
      <c r="E11" s="31">
        <v>73</v>
      </c>
      <c r="F11" s="33" t="s">
        <v>381</v>
      </c>
      <c r="G11" s="34" t="s">
        <v>94</v>
      </c>
      <c r="H11" s="262" t="s">
        <v>610</v>
      </c>
      <c r="I11" s="265" t="s">
        <v>203</v>
      </c>
    </row>
    <row r="12" spans="1:9" ht="19.5" customHeight="1">
      <c r="A12" s="256"/>
      <c r="B12" s="256"/>
      <c r="C12" s="259"/>
      <c r="D12" s="218">
        <v>2</v>
      </c>
      <c r="E12" s="32">
        <v>92</v>
      </c>
      <c r="F12" s="224" t="s">
        <v>382</v>
      </c>
      <c r="G12" s="225" t="s">
        <v>279</v>
      </c>
      <c r="H12" s="262"/>
      <c r="I12" s="265"/>
    </row>
    <row r="13" spans="1:9" ht="19.5" customHeight="1">
      <c r="A13" s="256"/>
      <c r="B13" s="256"/>
      <c r="C13" s="259"/>
      <c r="D13" s="226">
        <v>3</v>
      </c>
      <c r="E13" s="32">
        <v>72</v>
      </c>
      <c r="F13" s="224" t="s">
        <v>145</v>
      </c>
      <c r="G13" s="225" t="s">
        <v>146</v>
      </c>
      <c r="H13" s="262"/>
      <c r="I13" s="265"/>
    </row>
    <row r="14" spans="1:9" ht="19.5" customHeight="1" thickBot="1">
      <c r="A14" s="257"/>
      <c r="B14" s="257"/>
      <c r="C14" s="260"/>
      <c r="D14" s="227">
        <v>4</v>
      </c>
      <c r="E14" s="222">
        <v>81</v>
      </c>
      <c r="F14" s="223" t="s">
        <v>38</v>
      </c>
      <c r="G14" s="228" t="s">
        <v>39</v>
      </c>
      <c r="H14" s="263"/>
      <c r="I14" s="266"/>
    </row>
    <row r="15" spans="1:9" ht="19.5" customHeight="1">
      <c r="A15" s="255">
        <v>2</v>
      </c>
      <c r="B15" s="255">
        <v>4</v>
      </c>
      <c r="C15" s="258" t="s">
        <v>72</v>
      </c>
      <c r="D15" s="217">
        <v>1</v>
      </c>
      <c r="E15" s="31">
        <v>25</v>
      </c>
      <c r="F15" s="33" t="s">
        <v>383</v>
      </c>
      <c r="G15" s="34" t="s">
        <v>384</v>
      </c>
      <c r="H15" s="261" t="s">
        <v>609</v>
      </c>
      <c r="I15" s="264" t="s">
        <v>54</v>
      </c>
    </row>
    <row r="16" spans="1:9" ht="19.5" customHeight="1">
      <c r="A16" s="256"/>
      <c r="B16" s="256"/>
      <c r="C16" s="259"/>
      <c r="D16" s="218">
        <v>2</v>
      </c>
      <c r="E16" s="32">
        <v>26</v>
      </c>
      <c r="F16" s="224" t="s">
        <v>385</v>
      </c>
      <c r="G16" s="225" t="s">
        <v>386</v>
      </c>
      <c r="H16" s="262"/>
      <c r="I16" s="265"/>
    </row>
    <row r="17" spans="1:9" ht="19.5" customHeight="1">
      <c r="A17" s="256"/>
      <c r="B17" s="256"/>
      <c r="C17" s="259"/>
      <c r="D17" s="226">
        <v>3</v>
      </c>
      <c r="E17" s="32">
        <v>24</v>
      </c>
      <c r="F17" s="224" t="s">
        <v>148</v>
      </c>
      <c r="G17" s="225" t="s">
        <v>149</v>
      </c>
      <c r="H17" s="262"/>
      <c r="I17" s="265"/>
    </row>
    <row r="18" spans="1:9" ht="19.5" customHeight="1" thickBot="1">
      <c r="A18" s="257"/>
      <c r="B18" s="257"/>
      <c r="C18" s="260"/>
      <c r="D18" s="227">
        <v>4</v>
      </c>
      <c r="E18" s="222">
        <v>23</v>
      </c>
      <c r="F18" s="223" t="s">
        <v>141</v>
      </c>
      <c r="G18" s="228">
        <v>37731</v>
      </c>
      <c r="H18" s="263"/>
      <c r="I18" s="266"/>
    </row>
    <row r="19" spans="1:9" ht="19.5" customHeight="1">
      <c r="A19" s="255">
        <v>3</v>
      </c>
      <c r="B19" s="255">
        <v>2</v>
      </c>
      <c r="C19" s="258" t="s">
        <v>73</v>
      </c>
      <c r="D19" s="217">
        <v>4</v>
      </c>
      <c r="E19" s="31">
        <v>129</v>
      </c>
      <c r="F19" s="224" t="s">
        <v>379</v>
      </c>
      <c r="G19" s="34" t="s">
        <v>378</v>
      </c>
      <c r="H19" s="261" t="s">
        <v>611</v>
      </c>
      <c r="I19" s="264" t="s">
        <v>43</v>
      </c>
    </row>
    <row r="20" spans="1:9" ht="19.5" customHeight="1">
      <c r="A20" s="256"/>
      <c r="B20" s="256"/>
      <c r="C20" s="259"/>
      <c r="D20" s="218">
        <v>3</v>
      </c>
      <c r="E20" s="32">
        <v>122</v>
      </c>
      <c r="F20" s="224" t="s">
        <v>33</v>
      </c>
      <c r="G20" s="225" t="s">
        <v>380</v>
      </c>
      <c r="H20" s="262"/>
      <c r="I20" s="265"/>
    </row>
    <row r="21" spans="1:9" ht="19.5" customHeight="1">
      <c r="A21" s="256"/>
      <c r="B21" s="256"/>
      <c r="C21" s="259"/>
      <c r="D21" s="226">
        <v>2</v>
      </c>
      <c r="E21" s="32">
        <v>120</v>
      </c>
      <c r="F21" s="224" t="s">
        <v>136</v>
      </c>
      <c r="G21" s="225" t="s">
        <v>137</v>
      </c>
      <c r="H21" s="262"/>
      <c r="I21" s="265"/>
    </row>
    <row r="22" spans="1:9" ht="19.5" customHeight="1" thickBot="1">
      <c r="A22" s="257"/>
      <c r="B22" s="257"/>
      <c r="C22" s="260"/>
      <c r="D22" s="227">
        <v>1</v>
      </c>
      <c r="E22" s="222">
        <v>121</v>
      </c>
      <c r="F22" s="223" t="s">
        <v>143</v>
      </c>
      <c r="G22" s="228" t="s">
        <v>144</v>
      </c>
      <c r="H22" s="263"/>
      <c r="I22" s="266"/>
    </row>
    <row r="23" spans="2:9" ht="12">
      <c r="B23"/>
      <c r="C23"/>
      <c r="D23"/>
      <c r="E23"/>
      <c r="F23"/>
      <c r="G23"/>
      <c r="H23"/>
      <c r="I23"/>
    </row>
  </sheetData>
  <sheetProtection/>
  <mergeCells count="15">
    <mergeCell ref="A19:A22"/>
    <mergeCell ref="B19:B22"/>
    <mergeCell ref="C19:C22"/>
    <mergeCell ref="H19:H22"/>
    <mergeCell ref="I19:I22"/>
    <mergeCell ref="A11:A14"/>
    <mergeCell ref="B11:B14"/>
    <mergeCell ref="C11:C14"/>
    <mergeCell ref="H11:H14"/>
    <mergeCell ref="I11:I14"/>
    <mergeCell ref="A15:A18"/>
    <mergeCell ref="B15:B18"/>
    <mergeCell ref="C15:C18"/>
    <mergeCell ref="H15:H18"/>
    <mergeCell ref="I15:I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AU30" sqref="AU30"/>
    </sheetView>
  </sheetViews>
  <sheetFormatPr defaultColWidth="8.8515625" defaultRowHeight="12.75"/>
  <cols>
    <col min="1" max="2" width="5.140625" style="190" customWidth="1"/>
    <col min="3" max="3" width="22.7109375" style="190" customWidth="1"/>
    <col min="4" max="4" width="10.421875" style="190" customWidth="1"/>
    <col min="5" max="5" width="6.421875" style="193" customWidth="1"/>
    <col min="6" max="38" width="1.7109375" style="193" customWidth="1"/>
    <col min="39" max="40" width="8.7109375" style="190" customWidth="1"/>
    <col min="41" max="41" width="4.8515625" style="190" hidden="1" customWidth="1"/>
    <col min="42" max="252" width="9.140625" style="190" customWidth="1"/>
  </cols>
  <sheetData>
    <row r="1" spans="1:40" ht="12">
      <c r="A1" s="4" t="s">
        <v>6</v>
      </c>
      <c r="B1" s="4"/>
      <c r="D1" s="191"/>
      <c r="E1" s="192"/>
      <c r="F1" s="192"/>
      <c r="R1" s="6" t="s">
        <v>7</v>
      </c>
      <c r="AN1" s="8" t="s">
        <v>0</v>
      </c>
    </row>
    <row r="2" spans="1:40" ht="12">
      <c r="A2" s="4" t="s">
        <v>8</v>
      </c>
      <c r="B2" s="4"/>
      <c r="C2" s="194"/>
      <c r="D2" s="191"/>
      <c r="E2" s="192"/>
      <c r="F2" s="192"/>
      <c r="R2" s="7" t="s">
        <v>9</v>
      </c>
      <c r="AN2" s="8" t="s">
        <v>10</v>
      </c>
    </row>
    <row r="3" spans="1:40" ht="12">
      <c r="A3" s="4" t="s">
        <v>11</v>
      </c>
      <c r="B3" s="4"/>
      <c r="AN3" s="8" t="s">
        <v>2</v>
      </c>
    </row>
    <row r="4" spans="4:38" ht="12">
      <c r="D4" s="191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4:38" ht="12">
      <c r="D5" s="191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3:40" ht="15.75">
      <c r="C6" s="196" t="s">
        <v>336</v>
      </c>
      <c r="AN6" s="197"/>
    </row>
    <row r="7" spans="3:40" ht="15.75">
      <c r="C7" s="196" t="s">
        <v>337</v>
      </c>
      <c r="AN7" s="198"/>
    </row>
    <row r="8" ht="12">
      <c r="AN8" s="198"/>
    </row>
    <row r="9" spans="1:256" s="25" customFormat="1" ht="12">
      <c r="A9" s="20" t="s">
        <v>14</v>
      </c>
      <c r="B9" s="19" t="s">
        <v>16</v>
      </c>
      <c r="C9" s="23" t="s">
        <v>17</v>
      </c>
      <c r="D9" s="199" t="s">
        <v>18</v>
      </c>
      <c r="E9" s="200" t="s">
        <v>19</v>
      </c>
      <c r="F9" s="267" t="s">
        <v>338</v>
      </c>
      <c r="G9" s="268"/>
      <c r="H9" s="269"/>
      <c r="I9" s="267" t="s">
        <v>339</v>
      </c>
      <c r="J9" s="268"/>
      <c r="K9" s="269"/>
      <c r="L9" s="267" t="s">
        <v>340</v>
      </c>
      <c r="M9" s="268"/>
      <c r="N9" s="269"/>
      <c r="O9" s="267" t="s">
        <v>341</v>
      </c>
      <c r="P9" s="268"/>
      <c r="Q9" s="269"/>
      <c r="R9" s="267" t="s">
        <v>342</v>
      </c>
      <c r="S9" s="268"/>
      <c r="T9" s="269"/>
      <c r="U9" s="267" t="s">
        <v>343</v>
      </c>
      <c r="V9" s="268"/>
      <c r="W9" s="269"/>
      <c r="X9" s="267" t="s">
        <v>344</v>
      </c>
      <c r="Y9" s="268"/>
      <c r="Z9" s="269"/>
      <c r="AA9" s="267" t="s">
        <v>345</v>
      </c>
      <c r="AB9" s="268"/>
      <c r="AC9" s="269"/>
      <c r="AD9" s="267"/>
      <c r="AE9" s="268"/>
      <c r="AF9" s="269"/>
      <c r="AG9" s="267"/>
      <c r="AH9" s="268"/>
      <c r="AI9" s="269"/>
      <c r="AJ9" s="267"/>
      <c r="AK9" s="268"/>
      <c r="AL9" s="269"/>
      <c r="AM9" s="22" t="s">
        <v>20</v>
      </c>
      <c r="AN9" s="23" t="s">
        <v>21</v>
      </c>
      <c r="AO9" s="23" t="s">
        <v>22</v>
      </c>
      <c r="IS9" s="201"/>
      <c r="IT9" s="201"/>
      <c r="IU9" s="201"/>
      <c r="IV9" s="201"/>
    </row>
    <row r="10" spans="1:256" s="25" customFormat="1" ht="12.75" thickBot="1">
      <c r="A10" s="27" t="s">
        <v>23</v>
      </c>
      <c r="B10" s="26" t="s">
        <v>25</v>
      </c>
      <c r="C10" s="30" t="s">
        <v>26</v>
      </c>
      <c r="D10" s="152" t="s">
        <v>27</v>
      </c>
      <c r="E10" s="202" t="s">
        <v>28</v>
      </c>
      <c r="F10" s="270"/>
      <c r="G10" s="271"/>
      <c r="H10" s="272"/>
      <c r="I10" s="270"/>
      <c r="J10" s="271"/>
      <c r="K10" s="272"/>
      <c r="L10" s="270"/>
      <c r="M10" s="271"/>
      <c r="N10" s="272"/>
      <c r="O10" s="270"/>
      <c r="P10" s="271"/>
      <c r="Q10" s="272"/>
      <c r="R10" s="270"/>
      <c r="S10" s="271"/>
      <c r="T10" s="272"/>
      <c r="U10" s="270"/>
      <c r="V10" s="271"/>
      <c r="W10" s="272"/>
      <c r="X10" s="270"/>
      <c r="Y10" s="271"/>
      <c r="Z10" s="272"/>
      <c r="AA10" s="270"/>
      <c r="AB10" s="271"/>
      <c r="AC10" s="272"/>
      <c r="AD10" s="270"/>
      <c r="AE10" s="271"/>
      <c r="AF10" s="272"/>
      <c r="AG10" s="270"/>
      <c r="AH10" s="271"/>
      <c r="AI10" s="272"/>
      <c r="AJ10" s="270"/>
      <c r="AK10" s="271"/>
      <c r="AL10" s="272"/>
      <c r="AM10" s="30" t="s">
        <v>29</v>
      </c>
      <c r="AN10" s="21" t="s">
        <v>30</v>
      </c>
      <c r="AO10" s="30"/>
      <c r="IS10" s="201"/>
      <c r="IT10" s="201"/>
      <c r="IU10" s="201"/>
      <c r="IV10" s="201"/>
    </row>
    <row r="11" spans="1:256" s="210" customFormat="1" ht="19.5" customHeight="1">
      <c r="A11" s="203" t="s">
        <v>31</v>
      </c>
      <c r="B11" s="31">
        <v>60</v>
      </c>
      <c r="C11" s="33" t="s">
        <v>346</v>
      </c>
      <c r="D11" s="31" t="s">
        <v>347</v>
      </c>
      <c r="E11" s="31" t="s">
        <v>40</v>
      </c>
      <c r="F11" s="204"/>
      <c r="G11" s="205"/>
      <c r="H11" s="206"/>
      <c r="I11" s="204" t="s">
        <v>348</v>
      </c>
      <c r="J11" s="205"/>
      <c r="K11" s="206"/>
      <c r="L11" s="204" t="s">
        <v>176</v>
      </c>
      <c r="M11" s="205" t="s">
        <v>348</v>
      </c>
      <c r="N11" s="206"/>
      <c r="O11" s="204" t="s">
        <v>348</v>
      </c>
      <c r="P11" s="205"/>
      <c r="Q11" s="206"/>
      <c r="R11" s="204" t="s">
        <v>176</v>
      </c>
      <c r="S11" s="205" t="s">
        <v>176</v>
      </c>
      <c r="T11" s="206" t="s">
        <v>348</v>
      </c>
      <c r="U11" s="204" t="s">
        <v>348</v>
      </c>
      <c r="V11" s="205"/>
      <c r="W11" s="206"/>
      <c r="X11" s="204" t="s">
        <v>348</v>
      </c>
      <c r="Y11" s="205"/>
      <c r="Z11" s="206"/>
      <c r="AA11" s="204" t="s">
        <v>176</v>
      </c>
      <c r="AB11" s="205" t="s">
        <v>315</v>
      </c>
      <c r="AC11" s="206"/>
      <c r="AD11" s="204"/>
      <c r="AE11" s="205"/>
      <c r="AF11" s="206"/>
      <c r="AG11" s="204"/>
      <c r="AH11" s="205"/>
      <c r="AI11" s="206"/>
      <c r="AJ11" s="204"/>
      <c r="AK11" s="205"/>
      <c r="AL11" s="206"/>
      <c r="AM11" s="207" t="s">
        <v>349</v>
      </c>
      <c r="AN11" s="208" t="s">
        <v>203</v>
      </c>
      <c r="AO11" s="209" t="s">
        <v>350</v>
      </c>
      <c r="IS11"/>
      <c r="IT11"/>
      <c r="IU11"/>
      <c r="IV11"/>
    </row>
    <row r="12" spans="1:256" s="210" customFormat="1" ht="19.5" customHeight="1">
      <c r="A12" s="203" t="s">
        <v>37</v>
      </c>
      <c r="B12" s="31">
        <v>13</v>
      </c>
      <c r="C12" s="33" t="s">
        <v>351</v>
      </c>
      <c r="D12" s="31" t="s">
        <v>279</v>
      </c>
      <c r="E12" s="31" t="s">
        <v>62</v>
      </c>
      <c r="F12" s="204" t="s">
        <v>348</v>
      </c>
      <c r="G12" s="205"/>
      <c r="H12" s="206"/>
      <c r="I12" s="204" t="s">
        <v>348</v>
      </c>
      <c r="J12" s="205"/>
      <c r="K12" s="206"/>
      <c r="L12" s="204" t="s">
        <v>348</v>
      </c>
      <c r="M12" s="205"/>
      <c r="N12" s="206"/>
      <c r="O12" s="204" t="s">
        <v>348</v>
      </c>
      <c r="P12" s="205"/>
      <c r="Q12" s="206"/>
      <c r="R12" s="204" t="s">
        <v>348</v>
      </c>
      <c r="S12" s="205"/>
      <c r="T12" s="206"/>
      <c r="U12" s="204" t="s">
        <v>176</v>
      </c>
      <c r="V12" s="205" t="s">
        <v>176</v>
      </c>
      <c r="W12" s="206" t="s">
        <v>176</v>
      </c>
      <c r="X12" s="204"/>
      <c r="Y12" s="205"/>
      <c r="Z12" s="206"/>
      <c r="AA12" s="204"/>
      <c r="AB12" s="205"/>
      <c r="AC12" s="206"/>
      <c r="AD12" s="204"/>
      <c r="AE12" s="205"/>
      <c r="AF12" s="206"/>
      <c r="AG12" s="204"/>
      <c r="AH12" s="205"/>
      <c r="AI12" s="206"/>
      <c r="AJ12" s="204"/>
      <c r="AK12" s="205"/>
      <c r="AL12" s="206"/>
      <c r="AM12" s="207" t="s">
        <v>352</v>
      </c>
      <c r="AN12" s="208" t="s">
        <v>365</v>
      </c>
      <c r="AO12" s="209" t="s">
        <v>353</v>
      </c>
      <c r="IS12"/>
      <c r="IT12"/>
      <c r="IU12"/>
      <c r="IV12"/>
    </row>
    <row r="13" spans="1:256" s="210" customFormat="1" ht="19.5" customHeight="1">
      <c r="A13" s="203" t="s">
        <v>37</v>
      </c>
      <c r="B13" s="31">
        <v>110</v>
      </c>
      <c r="C13" s="33" t="s">
        <v>354</v>
      </c>
      <c r="D13" s="31" t="s">
        <v>355</v>
      </c>
      <c r="E13" s="31" t="s">
        <v>35</v>
      </c>
      <c r="F13" s="204"/>
      <c r="G13" s="205"/>
      <c r="H13" s="206"/>
      <c r="I13" s="204" t="s">
        <v>348</v>
      </c>
      <c r="J13" s="205"/>
      <c r="K13" s="206"/>
      <c r="L13" s="204" t="s">
        <v>348</v>
      </c>
      <c r="M13" s="205"/>
      <c r="N13" s="206"/>
      <c r="O13" s="204" t="s">
        <v>348</v>
      </c>
      <c r="P13" s="205"/>
      <c r="Q13" s="206"/>
      <c r="R13" s="204" t="s">
        <v>348</v>
      </c>
      <c r="S13" s="205"/>
      <c r="T13" s="206"/>
      <c r="U13" s="204" t="s">
        <v>176</v>
      </c>
      <c r="V13" s="205" t="s">
        <v>176</v>
      </c>
      <c r="W13" s="206" t="s">
        <v>176</v>
      </c>
      <c r="X13" s="204"/>
      <c r="Y13" s="205"/>
      <c r="Z13" s="206"/>
      <c r="AA13" s="204"/>
      <c r="AB13" s="205"/>
      <c r="AC13" s="206"/>
      <c r="AD13" s="204"/>
      <c r="AE13" s="205"/>
      <c r="AF13" s="206"/>
      <c r="AG13" s="204"/>
      <c r="AH13" s="205"/>
      <c r="AI13" s="206"/>
      <c r="AJ13" s="204"/>
      <c r="AK13" s="205"/>
      <c r="AL13" s="206"/>
      <c r="AM13" s="207" t="s">
        <v>352</v>
      </c>
      <c r="AN13" s="208" t="s">
        <v>365</v>
      </c>
      <c r="AO13" s="209" t="s">
        <v>356</v>
      </c>
      <c r="IS13"/>
      <c r="IT13"/>
      <c r="IU13"/>
      <c r="IV13"/>
    </row>
    <row r="14" spans="1:256" s="210" customFormat="1" ht="19.5" customHeight="1">
      <c r="A14" s="203" t="s">
        <v>48</v>
      </c>
      <c r="B14" s="31">
        <v>111</v>
      </c>
      <c r="C14" s="33" t="s">
        <v>357</v>
      </c>
      <c r="D14" s="31" t="s">
        <v>358</v>
      </c>
      <c r="E14" s="31" t="s">
        <v>46</v>
      </c>
      <c r="F14" s="204"/>
      <c r="G14" s="205"/>
      <c r="H14" s="206"/>
      <c r="I14" s="204" t="s">
        <v>348</v>
      </c>
      <c r="J14" s="205"/>
      <c r="K14" s="206"/>
      <c r="L14" s="204" t="s">
        <v>348</v>
      </c>
      <c r="M14" s="205"/>
      <c r="N14" s="206"/>
      <c r="O14" s="204" t="s">
        <v>176</v>
      </c>
      <c r="P14" s="205" t="s">
        <v>176</v>
      </c>
      <c r="Q14" s="206" t="s">
        <v>348</v>
      </c>
      <c r="R14" s="204" t="s">
        <v>176</v>
      </c>
      <c r="S14" s="205" t="s">
        <v>176</v>
      </c>
      <c r="T14" s="206" t="s">
        <v>348</v>
      </c>
      <c r="U14" s="204" t="s">
        <v>176</v>
      </c>
      <c r="V14" s="205" t="s">
        <v>176</v>
      </c>
      <c r="W14" s="206" t="s">
        <v>176</v>
      </c>
      <c r="X14" s="204"/>
      <c r="Y14" s="205"/>
      <c r="Z14" s="206"/>
      <c r="AA14" s="204"/>
      <c r="AB14" s="205"/>
      <c r="AC14" s="206"/>
      <c r="AD14" s="204"/>
      <c r="AE14" s="205"/>
      <c r="AF14" s="206"/>
      <c r="AG14" s="204"/>
      <c r="AH14" s="205"/>
      <c r="AI14" s="206"/>
      <c r="AJ14" s="204"/>
      <c r="AK14" s="205"/>
      <c r="AL14" s="206"/>
      <c r="AM14" s="207" t="s">
        <v>352</v>
      </c>
      <c r="AN14" s="208" t="s">
        <v>43</v>
      </c>
      <c r="AO14" s="209" t="s">
        <v>359</v>
      </c>
      <c r="IS14"/>
      <c r="IT14"/>
      <c r="IU14"/>
      <c r="IV14"/>
    </row>
    <row r="15" spans="1:256" s="210" customFormat="1" ht="19.5" customHeight="1">
      <c r="A15" s="203" t="s">
        <v>54</v>
      </c>
      <c r="B15" s="31">
        <v>61</v>
      </c>
      <c r="C15" s="33" t="s">
        <v>360</v>
      </c>
      <c r="D15" s="31" t="s">
        <v>361</v>
      </c>
      <c r="E15" s="31" t="s">
        <v>51</v>
      </c>
      <c r="F15" s="204"/>
      <c r="G15" s="205"/>
      <c r="H15" s="206"/>
      <c r="I15" s="204" t="s">
        <v>176</v>
      </c>
      <c r="J15" s="205" t="s">
        <v>348</v>
      </c>
      <c r="K15" s="206"/>
      <c r="L15" s="204" t="s">
        <v>176</v>
      </c>
      <c r="M15" s="205" t="s">
        <v>348</v>
      </c>
      <c r="N15" s="206"/>
      <c r="O15" s="204" t="s">
        <v>176</v>
      </c>
      <c r="P15" s="205" t="s">
        <v>348</v>
      </c>
      <c r="Q15" s="206"/>
      <c r="R15" s="204" t="s">
        <v>176</v>
      </c>
      <c r="S15" s="205" t="s">
        <v>176</v>
      </c>
      <c r="T15" s="206" t="s">
        <v>348</v>
      </c>
      <c r="U15" s="204" t="s">
        <v>176</v>
      </c>
      <c r="V15" s="205" t="s">
        <v>176</v>
      </c>
      <c r="W15" s="206" t="s">
        <v>176</v>
      </c>
      <c r="X15" s="204"/>
      <c r="Y15" s="205"/>
      <c r="Z15" s="206"/>
      <c r="AA15" s="204"/>
      <c r="AB15" s="205"/>
      <c r="AC15" s="206"/>
      <c r="AD15" s="204"/>
      <c r="AE15" s="205"/>
      <c r="AF15" s="206"/>
      <c r="AG15" s="204"/>
      <c r="AH15" s="205"/>
      <c r="AI15" s="206"/>
      <c r="AJ15" s="204"/>
      <c r="AK15" s="205"/>
      <c r="AL15" s="206"/>
      <c r="AM15" s="207" t="s">
        <v>352</v>
      </c>
      <c r="AN15" s="208" t="s">
        <v>37</v>
      </c>
      <c r="AO15" s="209" t="s">
        <v>350</v>
      </c>
      <c r="IS15"/>
      <c r="IT15"/>
      <c r="IU15"/>
      <c r="IV15"/>
    </row>
    <row r="16" spans="1:256" s="210" customFormat="1" ht="19.5" customHeight="1">
      <c r="A16" s="203" t="s">
        <v>59</v>
      </c>
      <c r="B16" s="31">
        <v>12</v>
      </c>
      <c r="C16" s="33" t="s">
        <v>362</v>
      </c>
      <c r="D16" s="31" t="s">
        <v>123</v>
      </c>
      <c r="E16" s="31" t="s">
        <v>57</v>
      </c>
      <c r="F16" s="204"/>
      <c r="G16" s="205"/>
      <c r="H16" s="206"/>
      <c r="I16" s="204"/>
      <c r="J16" s="205"/>
      <c r="K16" s="206"/>
      <c r="L16" s="204" t="s">
        <v>348</v>
      </c>
      <c r="M16" s="205"/>
      <c r="N16" s="206"/>
      <c r="O16" s="204" t="s">
        <v>348</v>
      </c>
      <c r="P16" s="205"/>
      <c r="Q16" s="206"/>
      <c r="R16" s="204" t="s">
        <v>176</v>
      </c>
      <c r="S16" s="205" t="s">
        <v>176</v>
      </c>
      <c r="T16" s="206" t="s">
        <v>176</v>
      </c>
      <c r="U16" s="204"/>
      <c r="V16" s="205"/>
      <c r="W16" s="206"/>
      <c r="X16" s="204"/>
      <c r="Y16" s="205"/>
      <c r="Z16" s="206"/>
      <c r="AA16" s="204"/>
      <c r="AB16" s="205"/>
      <c r="AC16" s="206"/>
      <c r="AD16" s="204"/>
      <c r="AE16" s="205"/>
      <c r="AF16" s="206"/>
      <c r="AG16" s="204"/>
      <c r="AH16" s="205"/>
      <c r="AI16" s="206"/>
      <c r="AJ16" s="204"/>
      <c r="AK16" s="205"/>
      <c r="AL16" s="206"/>
      <c r="AM16" s="207" t="s">
        <v>363</v>
      </c>
      <c r="AN16" s="208" t="s">
        <v>31</v>
      </c>
      <c r="AO16" s="209" t="s">
        <v>364</v>
      </c>
      <c r="IS16"/>
      <c r="IT16"/>
      <c r="IU16"/>
      <c r="IV16"/>
    </row>
  </sheetData>
  <sheetProtection/>
  <mergeCells count="11">
    <mergeCell ref="U9:W10"/>
    <mergeCell ref="X9:Z10"/>
    <mergeCell ref="AA9:AC10"/>
    <mergeCell ref="AD9:AF10"/>
    <mergeCell ref="AG9:AI10"/>
    <mergeCell ref="AJ9:AL10"/>
    <mergeCell ref="F9:H10"/>
    <mergeCell ref="I9:K10"/>
    <mergeCell ref="L9:N10"/>
    <mergeCell ref="O9:Q10"/>
    <mergeCell ref="R9:T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16"/>
  <sheetViews>
    <sheetView workbookViewId="0" topLeftCell="A1">
      <selection activeCell="AR27" sqref="AR27"/>
    </sheetView>
  </sheetViews>
  <sheetFormatPr defaultColWidth="9.140625" defaultRowHeight="12.75"/>
  <cols>
    <col min="1" max="2" width="5.140625" style="190" customWidth="1"/>
    <col min="3" max="3" width="23.28125" style="190" customWidth="1"/>
    <col min="4" max="4" width="10.421875" style="190" customWidth="1"/>
    <col min="5" max="5" width="6.421875" style="193" customWidth="1"/>
    <col min="6" max="38" width="1.7109375" style="193" customWidth="1"/>
    <col min="39" max="39" width="8.7109375" style="190" customWidth="1"/>
    <col min="40" max="40" width="8.140625" style="190" customWidth="1"/>
    <col min="41" max="41" width="4.7109375" style="190" hidden="1" customWidth="1"/>
    <col min="42" max="16384" width="9.140625" style="190" customWidth="1"/>
  </cols>
  <sheetData>
    <row r="1" spans="1:40" ht="12.75" customHeight="1">
      <c r="A1" s="4" t="s">
        <v>6</v>
      </c>
      <c r="B1" s="4"/>
      <c r="D1" s="191"/>
      <c r="E1" s="192"/>
      <c r="F1" s="192"/>
      <c r="H1" s="192"/>
      <c r="N1" s="192"/>
      <c r="O1" s="192"/>
      <c r="Q1" s="192"/>
      <c r="R1" s="6" t="s">
        <v>7</v>
      </c>
      <c r="AC1" s="192"/>
      <c r="AD1" s="192"/>
      <c r="AF1" s="192"/>
      <c r="AG1" s="192"/>
      <c r="AI1" s="192"/>
      <c r="AJ1" s="192"/>
      <c r="AL1" s="192"/>
      <c r="AN1" s="8" t="s">
        <v>0</v>
      </c>
    </row>
    <row r="2" spans="1:40" ht="12.75" customHeight="1">
      <c r="A2" s="4" t="s">
        <v>8</v>
      </c>
      <c r="B2" s="4"/>
      <c r="C2" s="194"/>
      <c r="D2" s="191"/>
      <c r="E2" s="192"/>
      <c r="F2" s="192"/>
      <c r="H2" s="192"/>
      <c r="N2" s="192"/>
      <c r="O2" s="192"/>
      <c r="Q2" s="192"/>
      <c r="R2" s="7" t="s">
        <v>9</v>
      </c>
      <c r="AC2" s="192"/>
      <c r="AD2" s="192"/>
      <c r="AF2" s="192"/>
      <c r="AG2" s="192"/>
      <c r="AI2" s="192"/>
      <c r="AJ2" s="192"/>
      <c r="AL2" s="192"/>
      <c r="AN2" s="8" t="s">
        <v>10</v>
      </c>
    </row>
    <row r="3" spans="1:40" ht="10.5">
      <c r="A3" s="4" t="s">
        <v>11</v>
      </c>
      <c r="B3" s="4"/>
      <c r="AN3" s="8" t="s">
        <v>2</v>
      </c>
    </row>
    <row r="4" spans="4:38" ht="10.5">
      <c r="D4" s="191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5" ht="12">
      <c r="A5" s="233"/>
      <c r="B5" s="233"/>
      <c r="C5" s="234"/>
      <c r="D5" s="235"/>
      <c r="E5" s="235"/>
    </row>
    <row r="6" spans="3:40" ht="15.75">
      <c r="C6" s="196" t="s">
        <v>544</v>
      </c>
      <c r="AN6" s="197"/>
    </row>
    <row r="7" spans="3:40" ht="15.75">
      <c r="C7" s="196" t="s">
        <v>545</v>
      </c>
      <c r="AN7" s="198"/>
    </row>
    <row r="8" ht="10.5">
      <c r="AN8" s="198"/>
    </row>
    <row r="9" spans="1:41" s="25" customFormat="1" ht="12.75" customHeight="1">
      <c r="A9" s="20" t="s">
        <v>14</v>
      </c>
      <c r="B9" s="236" t="s">
        <v>16</v>
      </c>
      <c r="C9" s="22" t="s">
        <v>17</v>
      </c>
      <c r="D9" s="199" t="s">
        <v>18</v>
      </c>
      <c r="E9" s="200" t="s">
        <v>19</v>
      </c>
      <c r="F9" s="267" t="s">
        <v>546</v>
      </c>
      <c r="G9" s="268"/>
      <c r="H9" s="269"/>
      <c r="I9" s="267" t="s">
        <v>341</v>
      </c>
      <c r="J9" s="268"/>
      <c r="K9" s="269"/>
      <c r="L9" s="267" t="s">
        <v>350</v>
      </c>
      <c r="M9" s="268"/>
      <c r="N9" s="269"/>
      <c r="O9" s="267" t="s">
        <v>547</v>
      </c>
      <c r="P9" s="268"/>
      <c r="Q9" s="269"/>
      <c r="R9" s="267" t="s">
        <v>548</v>
      </c>
      <c r="S9" s="268"/>
      <c r="T9" s="269"/>
      <c r="U9" s="267" t="s">
        <v>549</v>
      </c>
      <c r="V9" s="268"/>
      <c r="W9" s="269"/>
      <c r="X9" s="267" t="s">
        <v>550</v>
      </c>
      <c r="Y9" s="268"/>
      <c r="Z9" s="269"/>
      <c r="AA9" s="267" t="s">
        <v>551</v>
      </c>
      <c r="AB9" s="268"/>
      <c r="AC9" s="269"/>
      <c r="AD9" s="267" t="s">
        <v>552</v>
      </c>
      <c r="AE9" s="268"/>
      <c r="AF9" s="269"/>
      <c r="AG9" s="267" t="s">
        <v>553</v>
      </c>
      <c r="AH9" s="268"/>
      <c r="AI9" s="269"/>
      <c r="AJ9" s="267"/>
      <c r="AK9" s="268"/>
      <c r="AL9" s="269"/>
      <c r="AM9" s="22" t="s">
        <v>20</v>
      </c>
      <c r="AN9" s="23" t="s">
        <v>21</v>
      </c>
      <c r="AO9" s="23" t="s">
        <v>22</v>
      </c>
    </row>
    <row r="10" spans="1:41" s="25" customFormat="1" ht="10.5" thickBot="1">
      <c r="A10" s="27" t="s">
        <v>23</v>
      </c>
      <c r="B10" s="237" t="s">
        <v>25</v>
      </c>
      <c r="C10" s="29" t="s">
        <v>26</v>
      </c>
      <c r="D10" s="152" t="s">
        <v>27</v>
      </c>
      <c r="E10" s="202" t="s">
        <v>28</v>
      </c>
      <c r="F10" s="270"/>
      <c r="G10" s="271"/>
      <c r="H10" s="272"/>
      <c r="I10" s="270"/>
      <c r="J10" s="271"/>
      <c r="K10" s="272"/>
      <c r="L10" s="270"/>
      <c r="M10" s="271"/>
      <c r="N10" s="272"/>
      <c r="O10" s="270"/>
      <c r="P10" s="271"/>
      <c r="Q10" s="272"/>
      <c r="R10" s="270"/>
      <c r="S10" s="271"/>
      <c r="T10" s="272"/>
      <c r="U10" s="270"/>
      <c r="V10" s="271"/>
      <c r="W10" s="272"/>
      <c r="X10" s="270"/>
      <c r="Y10" s="271"/>
      <c r="Z10" s="272"/>
      <c r="AA10" s="270"/>
      <c r="AB10" s="271"/>
      <c r="AC10" s="272"/>
      <c r="AD10" s="270"/>
      <c r="AE10" s="271"/>
      <c r="AF10" s="272"/>
      <c r="AG10" s="270"/>
      <c r="AH10" s="271"/>
      <c r="AI10" s="272"/>
      <c r="AJ10" s="270"/>
      <c r="AK10" s="271"/>
      <c r="AL10" s="272"/>
      <c r="AM10" s="30" t="s">
        <v>29</v>
      </c>
      <c r="AN10" s="30" t="s">
        <v>30</v>
      </c>
      <c r="AO10" s="30"/>
    </row>
    <row r="11" spans="1:41" s="210" customFormat="1" ht="19.5" customHeight="1">
      <c r="A11" s="238" t="s">
        <v>31</v>
      </c>
      <c r="B11" s="239">
        <v>132</v>
      </c>
      <c r="C11" s="33" t="s">
        <v>554</v>
      </c>
      <c r="D11" s="31" t="s">
        <v>555</v>
      </c>
      <c r="E11" s="240" t="s">
        <v>35</v>
      </c>
      <c r="F11" s="204"/>
      <c r="G11" s="205"/>
      <c r="H11" s="206"/>
      <c r="I11" s="204"/>
      <c r="J11" s="205"/>
      <c r="K11" s="206"/>
      <c r="L11" s="204"/>
      <c r="M11" s="205"/>
      <c r="N11" s="206"/>
      <c r="O11" s="204" t="s">
        <v>176</v>
      </c>
      <c r="P11" s="205" t="s">
        <v>348</v>
      </c>
      <c r="Q11" s="206"/>
      <c r="R11" s="204" t="s">
        <v>348</v>
      </c>
      <c r="S11" s="205"/>
      <c r="T11" s="206"/>
      <c r="U11" s="204" t="s">
        <v>348</v>
      </c>
      <c r="V11" s="205"/>
      <c r="W11" s="206"/>
      <c r="X11" s="204" t="s">
        <v>176</v>
      </c>
      <c r="Y11" s="205" t="s">
        <v>348</v>
      </c>
      <c r="Z11" s="206"/>
      <c r="AA11" s="204" t="s">
        <v>348</v>
      </c>
      <c r="AB11" s="205"/>
      <c r="AC11" s="206"/>
      <c r="AD11" s="204" t="s">
        <v>348</v>
      </c>
      <c r="AE11" s="205"/>
      <c r="AF11" s="206"/>
      <c r="AG11" s="204" t="s">
        <v>176</v>
      </c>
      <c r="AH11" s="205" t="s">
        <v>176</v>
      </c>
      <c r="AI11" s="206" t="s">
        <v>176</v>
      </c>
      <c r="AJ11" s="204"/>
      <c r="AK11" s="205"/>
      <c r="AL11" s="206"/>
      <c r="AM11" s="241" t="s">
        <v>556</v>
      </c>
      <c r="AN11" s="242" t="s">
        <v>203</v>
      </c>
      <c r="AO11" s="242" t="s">
        <v>557</v>
      </c>
    </row>
    <row r="12" spans="1:41" s="210" customFormat="1" ht="19.5" customHeight="1">
      <c r="A12" s="238" t="s">
        <v>37</v>
      </c>
      <c r="B12" s="239">
        <v>34</v>
      </c>
      <c r="C12" s="33" t="s">
        <v>558</v>
      </c>
      <c r="D12" s="31" t="s">
        <v>146</v>
      </c>
      <c r="E12" s="240" t="s">
        <v>57</v>
      </c>
      <c r="F12" s="204"/>
      <c r="G12" s="205"/>
      <c r="H12" s="206"/>
      <c r="I12" s="204"/>
      <c r="J12" s="205"/>
      <c r="K12" s="206"/>
      <c r="L12" s="204" t="s">
        <v>348</v>
      </c>
      <c r="M12" s="205"/>
      <c r="N12" s="206"/>
      <c r="O12" s="204" t="s">
        <v>176</v>
      </c>
      <c r="P12" s="205" t="s">
        <v>348</v>
      </c>
      <c r="Q12" s="206"/>
      <c r="R12" s="204" t="s">
        <v>176</v>
      </c>
      <c r="S12" s="205" t="s">
        <v>348</v>
      </c>
      <c r="T12" s="206"/>
      <c r="U12" s="204" t="s">
        <v>348</v>
      </c>
      <c r="V12" s="205"/>
      <c r="W12" s="206"/>
      <c r="X12" s="204" t="s">
        <v>348</v>
      </c>
      <c r="Y12" s="205"/>
      <c r="Z12" s="206"/>
      <c r="AA12" s="204" t="s">
        <v>176</v>
      </c>
      <c r="AB12" s="205" t="s">
        <v>176</v>
      </c>
      <c r="AC12" s="206" t="s">
        <v>176</v>
      </c>
      <c r="AD12" s="204"/>
      <c r="AE12" s="205"/>
      <c r="AF12" s="206"/>
      <c r="AG12" s="204"/>
      <c r="AH12" s="205"/>
      <c r="AI12" s="206"/>
      <c r="AJ12" s="204"/>
      <c r="AK12" s="205"/>
      <c r="AL12" s="206"/>
      <c r="AM12" s="241" t="s">
        <v>559</v>
      </c>
      <c r="AN12" s="242" t="s">
        <v>365</v>
      </c>
      <c r="AO12" s="242" t="s">
        <v>560</v>
      </c>
    </row>
    <row r="13" spans="1:41" s="210" customFormat="1" ht="19.5" customHeight="1">
      <c r="A13" s="238" t="s">
        <v>37</v>
      </c>
      <c r="B13" s="239">
        <v>79</v>
      </c>
      <c r="C13" s="33" t="s">
        <v>528</v>
      </c>
      <c r="D13" s="31" t="s">
        <v>529</v>
      </c>
      <c r="E13" s="240" t="s">
        <v>51</v>
      </c>
      <c r="F13" s="204"/>
      <c r="G13" s="205"/>
      <c r="H13" s="206"/>
      <c r="I13" s="204"/>
      <c r="J13" s="205"/>
      <c r="K13" s="206"/>
      <c r="L13" s="204"/>
      <c r="M13" s="205"/>
      <c r="N13" s="206"/>
      <c r="O13" s="204" t="s">
        <v>348</v>
      </c>
      <c r="P13" s="205"/>
      <c r="Q13" s="206"/>
      <c r="R13" s="204" t="s">
        <v>176</v>
      </c>
      <c r="S13" s="205" t="s">
        <v>176</v>
      </c>
      <c r="T13" s="206" t="s">
        <v>348</v>
      </c>
      <c r="U13" s="204" t="s">
        <v>348</v>
      </c>
      <c r="V13" s="205"/>
      <c r="W13" s="206"/>
      <c r="X13" s="204" t="s">
        <v>348</v>
      </c>
      <c r="Y13" s="205"/>
      <c r="Z13" s="206"/>
      <c r="AA13" s="204" t="s">
        <v>176</v>
      </c>
      <c r="AB13" s="205" t="s">
        <v>176</v>
      </c>
      <c r="AC13" s="206" t="s">
        <v>176</v>
      </c>
      <c r="AD13" s="204"/>
      <c r="AE13" s="205"/>
      <c r="AF13" s="206"/>
      <c r="AG13" s="204"/>
      <c r="AH13" s="205"/>
      <c r="AI13" s="206"/>
      <c r="AJ13" s="204"/>
      <c r="AK13" s="205"/>
      <c r="AL13" s="206"/>
      <c r="AM13" s="241" t="s">
        <v>559</v>
      </c>
      <c r="AN13" s="242" t="s">
        <v>365</v>
      </c>
      <c r="AO13" s="242" t="s">
        <v>548</v>
      </c>
    </row>
    <row r="14" spans="1:41" s="210" customFormat="1" ht="19.5" customHeight="1">
      <c r="A14" s="238" t="s">
        <v>48</v>
      </c>
      <c r="B14" s="239">
        <v>133</v>
      </c>
      <c r="C14" s="33" t="s">
        <v>564</v>
      </c>
      <c r="D14" s="31" t="s">
        <v>565</v>
      </c>
      <c r="E14" s="240" t="s">
        <v>46</v>
      </c>
      <c r="F14" s="204"/>
      <c r="G14" s="205"/>
      <c r="H14" s="206"/>
      <c r="I14" s="204" t="s">
        <v>348</v>
      </c>
      <c r="J14" s="205"/>
      <c r="K14" s="206"/>
      <c r="L14" s="204" t="s">
        <v>348</v>
      </c>
      <c r="M14" s="205"/>
      <c r="N14" s="206"/>
      <c r="O14" s="204" t="s">
        <v>176</v>
      </c>
      <c r="P14" s="205" t="s">
        <v>176</v>
      </c>
      <c r="Q14" s="206" t="s">
        <v>348</v>
      </c>
      <c r="R14" s="204" t="s">
        <v>348</v>
      </c>
      <c r="S14" s="205"/>
      <c r="T14" s="206"/>
      <c r="U14" s="204" t="s">
        <v>176</v>
      </c>
      <c r="V14" s="205" t="s">
        <v>348</v>
      </c>
      <c r="W14" s="206"/>
      <c r="X14" s="204" t="s">
        <v>176</v>
      </c>
      <c r="Y14" s="205" t="s">
        <v>176</v>
      </c>
      <c r="Z14" s="206" t="s">
        <v>176</v>
      </c>
      <c r="AA14" s="204"/>
      <c r="AB14" s="205"/>
      <c r="AC14" s="206"/>
      <c r="AD14" s="204"/>
      <c r="AE14" s="205"/>
      <c r="AF14" s="206"/>
      <c r="AG14" s="204"/>
      <c r="AH14" s="205"/>
      <c r="AI14" s="206"/>
      <c r="AJ14" s="204"/>
      <c r="AK14" s="205"/>
      <c r="AL14" s="206"/>
      <c r="AM14" s="241" t="s">
        <v>563</v>
      </c>
      <c r="AN14" s="242" t="s">
        <v>43</v>
      </c>
      <c r="AO14" s="242" t="s">
        <v>566</v>
      </c>
    </row>
    <row r="15" spans="1:41" s="210" customFormat="1" ht="19.5" customHeight="1">
      <c r="A15" s="238" t="s">
        <v>54</v>
      </c>
      <c r="B15" s="243">
        <v>83</v>
      </c>
      <c r="C15" s="220" t="s">
        <v>561</v>
      </c>
      <c r="D15" s="219" t="s">
        <v>562</v>
      </c>
      <c r="E15" s="244" t="s">
        <v>40</v>
      </c>
      <c r="F15" s="245"/>
      <c r="G15" s="246"/>
      <c r="H15" s="247"/>
      <c r="I15" s="245"/>
      <c r="J15" s="246"/>
      <c r="K15" s="247"/>
      <c r="L15" s="245"/>
      <c r="M15" s="246"/>
      <c r="N15" s="247"/>
      <c r="O15" s="245" t="s">
        <v>348</v>
      </c>
      <c r="P15" s="246"/>
      <c r="Q15" s="247"/>
      <c r="R15" s="245" t="s">
        <v>176</v>
      </c>
      <c r="S15" s="246" t="s">
        <v>348</v>
      </c>
      <c r="T15" s="247"/>
      <c r="U15" s="245" t="s">
        <v>176</v>
      </c>
      <c r="V15" s="246" t="s">
        <v>176</v>
      </c>
      <c r="W15" s="247" t="s">
        <v>348</v>
      </c>
      <c r="X15" s="245" t="s">
        <v>176</v>
      </c>
      <c r="Y15" s="246" t="s">
        <v>176</v>
      </c>
      <c r="Z15" s="247" t="s">
        <v>176</v>
      </c>
      <c r="AA15" s="245"/>
      <c r="AB15" s="246"/>
      <c r="AC15" s="247"/>
      <c r="AD15" s="245"/>
      <c r="AE15" s="246"/>
      <c r="AF15" s="247"/>
      <c r="AG15" s="245"/>
      <c r="AH15" s="246"/>
      <c r="AI15" s="247"/>
      <c r="AJ15" s="245"/>
      <c r="AK15" s="246"/>
      <c r="AL15" s="247"/>
      <c r="AM15" s="241" t="s">
        <v>563</v>
      </c>
      <c r="AN15" s="242" t="s">
        <v>37</v>
      </c>
      <c r="AO15" s="242" t="s">
        <v>548</v>
      </c>
    </row>
    <row r="16" spans="1:41" s="210" customFormat="1" ht="19.5" customHeight="1">
      <c r="A16" s="208" t="s">
        <v>59</v>
      </c>
      <c r="B16" s="177">
        <v>35</v>
      </c>
      <c r="C16" s="248" t="s">
        <v>567</v>
      </c>
      <c r="D16" s="177" t="s">
        <v>568</v>
      </c>
      <c r="E16" s="177" t="s">
        <v>62</v>
      </c>
      <c r="F16" s="249"/>
      <c r="G16" s="250"/>
      <c r="H16" s="251"/>
      <c r="I16" s="249" t="s">
        <v>348</v>
      </c>
      <c r="J16" s="250"/>
      <c r="K16" s="251"/>
      <c r="L16" s="249" t="s">
        <v>348</v>
      </c>
      <c r="M16" s="250"/>
      <c r="N16" s="251"/>
      <c r="O16" s="249" t="s">
        <v>176</v>
      </c>
      <c r="P16" s="250" t="s">
        <v>176</v>
      </c>
      <c r="Q16" s="251" t="s">
        <v>176</v>
      </c>
      <c r="R16" s="249"/>
      <c r="S16" s="250"/>
      <c r="T16" s="251"/>
      <c r="U16" s="249"/>
      <c r="V16" s="250"/>
      <c r="W16" s="251"/>
      <c r="X16" s="249"/>
      <c r="Y16" s="250"/>
      <c r="Z16" s="251"/>
      <c r="AA16" s="249"/>
      <c r="AB16" s="250"/>
      <c r="AC16" s="251"/>
      <c r="AD16" s="249"/>
      <c r="AE16" s="250"/>
      <c r="AF16" s="251"/>
      <c r="AG16" s="249"/>
      <c r="AH16" s="250"/>
      <c r="AI16" s="251"/>
      <c r="AJ16" s="249"/>
      <c r="AK16" s="250"/>
      <c r="AL16" s="251"/>
      <c r="AM16" s="252" t="s">
        <v>353</v>
      </c>
      <c r="AN16" s="208" t="s">
        <v>31</v>
      </c>
      <c r="AO16" s="208" t="s">
        <v>364</v>
      </c>
    </row>
  </sheetData>
  <sheetProtection/>
  <mergeCells count="11">
    <mergeCell ref="U9:W10"/>
    <mergeCell ref="X9:Z10"/>
    <mergeCell ref="AA9:AC10"/>
    <mergeCell ref="AD9:AF10"/>
    <mergeCell ref="AG9:AI10"/>
    <mergeCell ref="AJ9:AL10"/>
    <mergeCell ref="F9:H10"/>
    <mergeCell ref="I9:K10"/>
    <mergeCell ref="L9:N10"/>
    <mergeCell ref="O9:Q10"/>
    <mergeCell ref="R9:T10"/>
  </mergeCells>
  <printOptions horizontalCentered="1"/>
  <pageMargins left="0.39375" right="0.39375" top="0.9840277777777778" bottom="0.39375" header="0.5118055555555556" footer="0.5118055555555556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C25" sqref="C25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421875" style="11" customWidth="1"/>
    <col min="6" max="8" width="7.28125" style="11" customWidth="1"/>
    <col min="9" max="9" width="5.7109375" style="11" hidden="1" customWidth="1"/>
    <col min="10" max="10" width="7.28125" style="11" customWidth="1"/>
    <col min="11" max="12" width="7.28125" style="5" customWidth="1"/>
    <col min="13" max="14" width="8.7109375" style="5" customWidth="1"/>
    <col min="15" max="15" width="5.42187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6.75" customHeight="1">
      <c r="D4" s="7"/>
      <c r="E4" s="13"/>
      <c r="F4" s="13"/>
      <c r="G4" s="13"/>
      <c r="H4" s="13"/>
      <c r="I4" s="13"/>
      <c r="J4" s="13"/>
      <c r="K4" s="12"/>
    </row>
    <row r="5" spans="4:11" ht="9.75" customHeight="1">
      <c r="D5" s="7"/>
      <c r="E5" s="13"/>
      <c r="F5" s="13"/>
      <c r="G5" s="13"/>
      <c r="H5" s="13"/>
      <c r="I5" s="13"/>
      <c r="J5" s="13"/>
      <c r="K5" s="12"/>
    </row>
    <row r="6" spans="3:14" ht="15.75">
      <c r="C6" s="15" t="s">
        <v>506</v>
      </c>
      <c r="N6" s="14"/>
    </row>
    <row r="7" spans="3:14" ht="15.75">
      <c r="C7" s="15" t="s">
        <v>507</v>
      </c>
      <c r="N7" s="16"/>
    </row>
    <row r="8" ht="9.7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48" t="s">
        <v>21</v>
      </c>
      <c r="O9" s="148" t="s">
        <v>22</v>
      </c>
    </row>
    <row r="10" spans="1:15" s="25" customFormat="1" ht="10.5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5">
      <c r="A11" s="275" t="s">
        <v>31</v>
      </c>
      <c r="B11" s="154">
        <v>107</v>
      </c>
      <c r="C11" s="155" t="s">
        <v>508</v>
      </c>
      <c r="D11" s="156" t="s">
        <v>378</v>
      </c>
      <c r="E11" s="154" t="s">
        <v>35</v>
      </c>
      <c r="F11" s="157">
        <v>5.33</v>
      </c>
      <c r="G11" s="157">
        <v>5.11</v>
      </c>
      <c r="H11" s="157">
        <v>5.53</v>
      </c>
      <c r="I11" s="158"/>
      <c r="J11" s="157">
        <v>5.28</v>
      </c>
      <c r="K11" s="157">
        <v>5.23</v>
      </c>
      <c r="L11" s="157">
        <v>5.52</v>
      </c>
      <c r="M11" s="159">
        <f>MAX(F11,G11,H11,J11,K11,L11)</f>
        <v>5.53</v>
      </c>
      <c r="N11" s="273" t="s">
        <v>203</v>
      </c>
      <c r="O11" s="230" t="s">
        <v>509</v>
      </c>
    </row>
    <row r="12" spans="1:15" s="146" customFormat="1" ht="15">
      <c r="A12" s="276"/>
      <c r="B12" s="161"/>
      <c r="C12" s="161"/>
      <c r="D12" s="162"/>
      <c r="E12" s="161"/>
      <c r="F12" s="163" t="s">
        <v>319</v>
      </c>
      <c r="G12" s="163" t="s">
        <v>324</v>
      </c>
      <c r="H12" s="163" t="s">
        <v>184</v>
      </c>
      <c r="I12" s="163"/>
      <c r="J12" s="163" t="s">
        <v>324</v>
      </c>
      <c r="K12" s="163" t="s">
        <v>510</v>
      </c>
      <c r="L12" s="163" t="s">
        <v>184</v>
      </c>
      <c r="M12" s="164"/>
      <c r="N12" s="274"/>
      <c r="O12" s="231"/>
    </row>
    <row r="13" spans="1:15" s="146" customFormat="1" ht="15">
      <c r="A13" s="275" t="s">
        <v>37</v>
      </c>
      <c r="B13" s="154">
        <v>60</v>
      </c>
      <c r="C13" s="155" t="s">
        <v>346</v>
      </c>
      <c r="D13" s="156" t="s">
        <v>200</v>
      </c>
      <c r="E13" s="154" t="s">
        <v>40</v>
      </c>
      <c r="F13" s="157">
        <v>5.36</v>
      </c>
      <c r="G13" s="157">
        <v>5.26</v>
      </c>
      <c r="H13" s="157">
        <v>5.42</v>
      </c>
      <c r="I13" s="158"/>
      <c r="J13" s="157" t="s">
        <v>176</v>
      </c>
      <c r="K13" s="157" t="s">
        <v>315</v>
      </c>
      <c r="L13" s="157" t="s">
        <v>176</v>
      </c>
      <c r="M13" s="159">
        <f>MAX(F13,G13,H13,J13,K13,L13)</f>
        <v>5.42</v>
      </c>
      <c r="N13" s="273" t="s">
        <v>54</v>
      </c>
      <c r="O13" s="230" t="s">
        <v>511</v>
      </c>
    </row>
    <row r="14" spans="1:15" s="146" customFormat="1" ht="15">
      <c r="A14" s="276"/>
      <c r="B14" s="161"/>
      <c r="C14" s="161"/>
      <c r="D14" s="162"/>
      <c r="E14" s="161"/>
      <c r="F14" s="163" t="s">
        <v>512</v>
      </c>
      <c r="G14" s="163" t="s">
        <v>513</v>
      </c>
      <c r="H14" s="163" t="s">
        <v>514</v>
      </c>
      <c r="I14" s="163"/>
      <c r="J14" s="163"/>
      <c r="K14" s="163"/>
      <c r="L14" s="163"/>
      <c r="M14" s="164"/>
      <c r="N14" s="274"/>
      <c r="O14" s="231"/>
    </row>
    <row r="15" spans="1:15" ht="15">
      <c r="A15" s="275" t="s">
        <v>43</v>
      </c>
      <c r="B15" s="154">
        <v>114</v>
      </c>
      <c r="C15" s="155" t="s">
        <v>515</v>
      </c>
      <c r="D15" s="156" t="s">
        <v>516</v>
      </c>
      <c r="E15" s="154" t="s">
        <v>46</v>
      </c>
      <c r="F15" s="157">
        <v>5.22</v>
      </c>
      <c r="G15" s="157">
        <v>5.28</v>
      </c>
      <c r="H15" s="157">
        <v>5.42</v>
      </c>
      <c r="I15" s="158"/>
      <c r="J15" s="157">
        <v>5.35</v>
      </c>
      <c r="K15" s="157">
        <v>5.21</v>
      </c>
      <c r="L15" s="157">
        <v>5.16</v>
      </c>
      <c r="M15" s="159">
        <f>MAX(F15,G15,H15,J15,K15,L15)</f>
        <v>5.42</v>
      </c>
      <c r="N15" s="273" t="s">
        <v>48</v>
      </c>
      <c r="O15" s="230" t="s">
        <v>517</v>
      </c>
    </row>
    <row r="16" spans="1:15" ht="15">
      <c r="A16" s="276"/>
      <c r="B16" s="161"/>
      <c r="C16" s="161"/>
      <c r="D16" s="162"/>
      <c r="E16" s="161"/>
      <c r="F16" s="163" t="s">
        <v>323</v>
      </c>
      <c r="G16" s="163" t="s">
        <v>330</v>
      </c>
      <c r="H16" s="163" t="s">
        <v>317</v>
      </c>
      <c r="I16" s="163"/>
      <c r="J16" s="163" t="s">
        <v>179</v>
      </c>
      <c r="K16" s="163" t="s">
        <v>459</v>
      </c>
      <c r="L16" s="163" t="s">
        <v>518</v>
      </c>
      <c r="M16" s="164"/>
      <c r="N16" s="274"/>
      <c r="O16" s="231"/>
    </row>
    <row r="17" spans="1:15" s="146" customFormat="1" ht="15">
      <c r="A17" s="275" t="s">
        <v>48</v>
      </c>
      <c r="B17" s="154">
        <v>11</v>
      </c>
      <c r="C17" s="155" t="s">
        <v>96</v>
      </c>
      <c r="D17" s="156" t="s">
        <v>97</v>
      </c>
      <c r="E17" s="154" t="s">
        <v>57</v>
      </c>
      <c r="F17" s="157">
        <v>5.16</v>
      </c>
      <c r="G17" s="157" t="s">
        <v>176</v>
      </c>
      <c r="H17" s="157" t="s">
        <v>176</v>
      </c>
      <c r="I17" s="158"/>
      <c r="J17" s="157">
        <v>5.17</v>
      </c>
      <c r="K17" s="157" t="s">
        <v>176</v>
      </c>
      <c r="L17" s="157" t="s">
        <v>176</v>
      </c>
      <c r="M17" s="159">
        <f>MAX(F17,G17,H17,J17,K17,L17)</f>
        <v>5.17</v>
      </c>
      <c r="N17" s="273" t="s">
        <v>43</v>
      </c>
      <c r="O17" s="230"/>
    </row>
    <row r="18" spans="1:15" s="146" customFormat="1" ht="15">
      <c r="A18" s="276"/>
      <c r="B18" s="161"/>
      <c r="C18" s="161"/>
      <c r="D18" s="162"/>
      <c r="E18" s="161"/>
      <c r="F18" s="163" t="s">
        <v>184</v>
      </c>
      <c r="G18" s="163"/>
      <c r="H18" s="163"/>
      <c r="I18" s="163"/>
      <c r="J18" s="163" t="s">
        <v>185</v>
      </c>
      <c r="K18" s="163"/>
      <c r="L18" s="163"/>
      <c r="M18" s="164"/>
      <c r="N18" s="274"/>
      <c r="O18" s="231"/>
    </row>
    <row r="19" spans="1:15" ht="15">
      <c r="A19" s="275" t="s">
        <v>54</v>
      </c>
      <c r="B19" s="154">
        <v>64</v>
      </c>
      <c r="C19" s="155" t="s">
        <v>519</v>
      </c>
      <c r="D19" s="156" t="s">
        <v>520</v>
      </c>
      <c r="E19" s="154" t="s">
        <v>51</v>
      </c>
      <c r="F19" s="157">
        <v>5.13</v>
      </c>
      <c r="G19" s="157" t="s">
        <v>176</v>
      </c>
      <c r="H19" s="157">
        <v>5.09</v>
      </c>
      <c r="I19" s="158"/>
      <c r="J19" s="157" t="s">
        <v>176</v>
      </c>
      <c r="K19" s="157" t="s">
        <v>176</v>
      </c>
      <c r="L19" s="157">
        <v>3.86</v>
      </c>
      <c r="M19" s="159">
        <f>MAX(F19,G19,H19,J19,K19,L19)</f>
        <v>5.13</v>
      </c>
      <c r="N19" s="273" t="s">
        <v>37</v>
      </c>
      <c r="O19" s="230" t="s">
        <v>511</v>
      </c>
    </row>
    <row r="20" spans="1:15" ht="15">
      <c r="A20" s="276"/>
      <c r="B20" s="161"/>
      <c r="C20" s="161"/>
      <c r="D20" s="162"/>
      <c r="E20" s="161"/>
      <c r="F20" s="163" t="s">
        <v>319</v>
      </c>
      <c r="G20" s="163"/>
      <c r="H20" s="163" t="s">
        <v>307</v>
      </c>
      <c r="I20" s="163"/>
      <c r="J20" s="163"/>
      <c r="K20" s="163"/>
      <c r="L20" s="163" t="s">
        <v>521</v>
      </c>
      <c r="M20" s="164"/>
      <c r="N20" s="274"/>
      <c r="O20" s="232"/>
    </row>
    <row r="21" spans="1:15" ht="15">
      <c r="A21" s="275" t="s">
        <v>59</v>
      </c>
      <c r="B21" s="154">
        <v>14</v>
      </c>
      <c r="C21" s="155" t="s">
        <v>522</v>
      </c>
      <c r="D21" s="156" t="s">
        <v>523</v>
      </c>
      <c r="E21" s="154" t="s">
        <v>62</v>
      </c>
      <c r="F21" s="157" t="s">
        <v>176</v>
      </c>
      <c r="G21" s="157" t="s">
        <v>176</v>
      </c>
      <c r="H21" s="157">
        <v>4.98</v>
      </c>
      <c r="I21" s="158"/>
      <c r="J21" s="157" t="s">
        <v>176</v>
      </c>
      <c r="K21" s="157" t="s">
        <v>176</v>
      </c>
      <c r="L21" s="157">
        <v>4.92</v>
      </c>
      <c r="M21" s="159">
        <f>MAX(F21,G21,H21,J21,K21,L21)</f>
        <v>4.98</v>
      </c>
      <c r="N21" s="277" t="s">
        <v>31</v>
      </c>
      <c r="O21" s="160" t="s">
        <v>524</v>
      </c>
    </row>
    <row r="22" spans="1:15" ht="15">
      <c r="A22" s="276"/>
      <c r="B22" s="161"/>
      <c r="C22" s="161"/>
      <c r="D22" s="162"/>
      <c r="E22" s="161"/>
      <c r="F22" s="163"/>
      <c r="G22" s="163"/>
      <c r="H22" s="163" t="s">
        <v>202</v>
      </c>
      <c r="I22" s="163"/>
      <c r="J22" s="163"/>
      <c r="K22" s="163"/>
      <c r="L22" s="163" t="s">
        <v>308</v>
      </c>
      <c r="M22" s="164"/>
      <c r="N22" s="278"/>
      <c r="O22" s="165"/>
    </row>
  </sheetData>
  <sheetProtection/>
  <mergeCells count="13">
    <mergeCell ref="F9:L9"/>
    <mergeCell ref="A11:A12"/>
    <mergeCell ref="N11:N12"/>
    <mergeCell ref="A13:A14"/>
    <mergeCell ref="N13:N14"/>
    <mergeCell ref="A17:A18"/>
    <mergeCell ref="N17:N18"/>
    <mergeCell ref="A15:A16"/>
    <mergeCell ref="N15:N16"/>
    <mergeCell ref="A19:A20"/>
    <mergeCell ref="N19:N20"/>
    <mergeCell ref="A21:A22"/>
    <mergeCell ref="N21:N22"/>
  </mergeCells>
  <printOptions horizontalCentered="1"/>
  <pageMargins left="0.7875" right="0.39375" top="0.5902777777777778" bottom="0.19652777777777777" header="0.5118055555555556" footer="0.5118055555555556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C26" sqref="C26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421875" style="11" customWidth="1"/>
    <col min="6" max="8" width="7.28125" style="11" customWidth="1"/>
    <col min="9" max="9" width="7.7109375" style="11" hidden="1" customWidth="1"/>
    <col min="10" max="10" width="7.28125" style="11" customWidth="1"/>
    <col min="11" max="12" width="7.28125" style="5" customWidth="1"/>
    <col min="13" max="14" width="8.7109375" style="5" customWidth="1"/>
    <col min="15" max="15" width="5.851562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6.75" customHeight="1">
      <c r="D4" s="7"/>
      <c r="E4" s="13"/>
      <c r="F4" s="13"/>
      <c r="G4" s="13"/>
      <c r="H4" s="13"/>
      <c r="I4" s="13"/>
      <c r="J4" s="13"/>
      <c r="K4" s="12"/>
    </row>
    <row r="5" spans="1:15" s="146" customFormat="1" ht="12">
      <c r="A5" s="185"/>
      <c r="B5" s="185"/>
      <c r="C5" s="186"/>
      <c r="D5" s="185"/>
      <c r="E5" s="185"/>
      <c r="F5" s="187"/>
      <c r="G5" s="187"/>
      <c r="H5" s="187"/>
      <c r="I5" s="187"/>
      <c r="J5" s="187"/>
      <c r="K5" s="187"/>
      <c r="L5" s="187"/>
      <c r="M5" s="188"/>
      <c r="N5" s="185"/>
      <c r="O5" s="189"/>
    </row>
    <row r="6" spans="3:14" ht="15.75">
      <c r="C6" s="15" t="s">
        <v>301</v>
      </c>
      <c r="N6" s="14"/>
    </row>
    <row r="7" spans="3:14" ht="15.75">
      <c r="C7" s="15" t="s">
        <v>302</v>
      </c>
      <c r="N7" s="16"/>
    </row>
    <row r="8" ht="9.7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48" t="s">
        <v>21</v>
      </c>
      <c r="O9" s="148" t="s">
        <v>22</v>
      </c>
    </row>
    <row r="10" spans="1:15" s="25" customFormat="1" ht="10.5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ht="15">
      <c r="A11" s="275" t="s">
        <v>31</v>
      </c>
      <c r="B11" s="154">
        <v>84</v>
      </c>
      <c r="C11" s="155" t="s">
        <v>303</v>
      </c>
      <c r="D11" s="156" t="s">
        <v>105</v>
      </c>
      <c r="E11" s="154" t="s">
        <v>40</v>
      </c>
      <c r="F11" s="157">
        <v>6.49</v>
      </c>
      <c r="G11" s="157" t="s">
        <v>176</v>
      </c>
      <c r="H11" s="157" t="s">
        <v>176</v>
      </c>
      <c r="I11" s="158"/>
      <c r="J11" s="157">
        <v>5.09</v>
      </c>
      <c r="K11" s="157">
        <v>6.46</v>
      </c>
      <c r="L11" s="157">
        <v>6.77</v>
      </c>
      <c r="M11" s="159">
        <f>MAX(F11,G11,H11,J11,K11,L11)</f>
        <v>6.77</v>
      </c>
      <c r="N11" s="273" t="s">
        <v>203</v>
      </c>
      <c r="O11" s="160" t="s">
        <v>304</v>
      </c>
    </row>
    <row r="12" spans="1:15" ht="15">
      <c r="A12" s="276"/>
      <c r="B12" s="161"/>
      <c r="C12" s="161"/>
      <c r="D12" s="162"/>
      <c r="E12" s="161"/>
      <c r="F12" s="163" t="s">
        <v>305</v>
      </c>
      <c r="G12" s="163" t="s">
        <v>306</v>
      </c>
      <c r="H12" s="163" t="s">
        <v>307</v>
      </c>
      <c r="I12" s="163"/>
      <c r="J12" s="163" t="s">
        <v>198</v>
      </c>
      <c r="K12" s="163" t="s">
        <v>308</v>
      </c>
      <c r="L12" s="163" t="s">
        <v>309</v>
      </c>
      <c r="M12" s="164"/>
      <c r="N12" s="274"/>
      <c r="O12" s="165"/>
    </row>
    <row r="13" spans="1:15" ht="15">
      <c r="A13" s="275">
        <v>2</v>
      </c>
      <c r="B13" s="154">
        <v>136</v>
      </c>
      <c r="C13" s="155" t="s">
        <v>310</v>
      </c>
      <c r="D13" s="156" t="s">
        <v>311</v>
      </c>
      <c r="E13" s="154" t="s">
        <v>35</v>
      </c>
      <c r="F13" s="157">
        <v>6.1</v>
      </c>
      <c r="G13" s="157">
        <v>6.03</v>
      </c>
      <c r="H13" s="157">
        <v>5.33</v>
      </c>
      <c r="I13" s="158"/>
      <c r="J13" s="157">
        <v>5.73</v>
      </c>
      <c r="K13" s="157">
        <v>6</v>
      </c>
      <c r="L13" s="157">
        <v>6.33</v>
      </c>
      <c r="M13" s="159">
        <f>MAX(F13,G13,H13,J13,K13,L13)</f>
        <v>6.33</v>
      </c>
      <c r="N13" s="273" t="s">
        <v>54</v>
      </c>
      <c r="O13" s="160" t="s">
        <v>312</v>
      </c>
    </row>
    <row r="14" spans="1:15" ht="15">
      <c r="A14" s="276"/>
      <c r="B14" s="161"/>
      <c r="C14" s="161"/>
      <c r="D14" s="162"/>
      <c r="E14" s="161"/>
      <c r="F14" s="163" t="s">
        <v>184</v>
      </c>
      <c r="G14" s="163" t="s">
        <v>186</v>
      </c>
      <c r="H14" s="163" t="s">
        <v>184</v>
      </c>
      <c r="I14" s="163"/>
      <c r="J14" s="163" t="s">
        <v>198</v>
      </c>
      <c r="K14" s="163" t="s">
        <v>184</v>
      </c>
      <c r="L14" s="163" t="s">
        <v>186</v>
      </c>
      <c r="M14" s="164"/>
      <c r="N14" s="274"/>
      <c r="O14" s="165"/>
    </row>
    <row r="15" spans="1:15" ht="15">
      <c r="A15" s="275">
        <v>3</v>
      </c>
      <c r="B15" s="154">
        <v>134</v>
      </c>
      <c r="C15" s="155" t="s">
        <v>313</v>
      </c>
      <c r="D15" s="156" t="s">
        <v>314</v>
      </c>
      <c r="E15" s="154" t="s">
        <v>46</v>
      </c>
      <c r="F15" s="157">
        <v>6.09</v>
      </c>
      <c r="G15" s="157">
        <v>6.17</v>
      </c>
      <c r="H15" s="157">
        <v>6.1</v>
      </c>
      <c r="I15" s="158"/>
      <c r="J15" s="157">
        <v>5.45</v>
      </c>
      <c r="K15" s="157" t="s">
        <v>176</v>
      </c>
      <c r="L15" s="157" t="s">
        <v>315</v>
      </c>
      <c r="M15" s="159">
        <f>MAX(F15,G15,H15,J15,K15,L15)</f>
        <v>6.17</v>
      </c>
      <c r="N15" s="273" t="s">
        <v>48</v>
      </c>
      <c r="O15" s="160" t="s">
        <v>316</v>
      </c>
    </row>
    <row r="16" spans="1:15" ht="15">
      <c r="A16" s="276"/>
      <c r="B16" s="161"/>
      <c r="C16" s="161"/>
      <c r="D16" s="162"/>
      <c r="E16" s="161"/>
      <c r="F16" s="163" t="s">
        <v>317</v>
      </c>
      <c r="G16" s="163" t="s">
        <v>318</v>
      </c>
      <c r="H16" s="163" t="s">
        <v>319</v>
      </c>
      <c r="I16" s="163"/>
      <c r="J16" s="163" t="s">
        <v>186</v>
      </c>
      <c r="K16" s="163" t="s">
        <v>184</v>
      </c>
      <c r="L16" s="163"/>
      <c r="M16" s="164"/>
      <c r="N16" s="274"/>
      <c r="O16" s="165"/>
    </row>
    <row r="17" spans="1:15" ht="15">
      <c r="A17" s="275">
        <v>4</v>
      </c>
      <c r="B17" s="154">
        <v>36</v>
      </c>
      <c r="C17" s="155" t="s">
        <v>320</v>
      </c>
      <c r="D17" s="156" t="s">
        <v>321</v>
      </c>
      <c r="E17" s="154" t="s">
        <v>57</v>
      </c>
      <c r="F17" s="157">
        <v>5.86</v>
      </c>
      <c r="G17" s="157" t="s">
        <v>176</v>
      </c>
      <c r="H17" s="157">
        <v>6</v>
      </c>
      <c r="I17" s="158"/>
      <c r="J17" s="157">
        <v>5.58</v>
      </c>
      <c r="K17" s="157">
        <v>5.6</v>
      </c>
      <c r="L17" s="157" t="s">
        <v>176</v>
      </c>
      <c r="M17" s="159">
        <f>MAX(F17,G17,H17,J17,K17,L17)</f>
        <v>6</v>
      </c>
      <c r="N17" s="273" t="s">
        <v>43</v>
      </c>
      <c r="O17" s="160" t="s">
        <v>322</v>
      </c>
    </row>
    <row r="18" spans="1:15" ht="15">
      <c r="A18" s="276"/>
      <c r="B18" s="161"/>
      <c r="C18" s="161"/>
      <c r="D18" s="162"/>
      <c r="E18" s="161"/>
      <c r="F18" s="163" t="s">
        <v>323</v>
      </c>
      <c r="G18" s="163"/>
      <c r="H18" s="163" t="s">
        <v>309</v>
      </c>
      <c r="I18" s="163"/>
      <c r="J18" s="163" t="s">
        <v>324</v>
      </c>
      <c r="K18" s="163" t="s">
        <v>189</v>
      </c>
      <c r="L18" s="163" t="s">
        <v>184</v>
      </c>
      <c r="M18" s="164"/>
      <c r="N18" s="274"/>
      <c r="O18" s="165"/>
    </row>
    <row r="19" spans="1:15" ht="15">
      <c r="A19" s="275">
        <v>5</v>
      </c>
      <c r="B19" s="154">
        <v>86</v>
      </c>
      <c r="C19" s="155" t="s">
        <v>325</v>
      </c>
      <c r="D19" s="156" t="s">
        <v>56</v>
      </c>
      <c r="E19" s="154" t="s">
        <v>51</v>
      </c>
      <c r="F19" s="157">
        <v>5.89</v>
      </c>
      <c r="G19" s="157" t="s">
        <v>176</v>
      </c>
      <c r="H19" s="157">
        <v>5.7</v>
      </c>
      <c r="I19" s="158"/>
      <c r="J19" s="157" t="s">
        <v>176</v>
      </c>
      <c r="K19" s="157">
        <v>5.94</v>
      </c>
      <c r="L19" s="157" t="s">
        <v>176</v>
      </c>
      <c r="M19" s="159">
        <f>MAX(F19,G19,H19,J19,K19,L19)</f>
        <v>5.94</v>
      </c>
      <c r="N19" s="273" t="s">
        <v>37</v>
      </c>
      <c r="O19" s="160" t="s">
        <v>326</v>
      </c>
    </row>
    <row r="20" spans="1:15" ht="15">
      <c r="A20" s="276"/>
      <c r="B20" s="161"/>
      <c r="C20" s="161"/>
      <c r="D20" s="162"/>
      <c r="E20" s="161"/>
      <c r="F20" s="163" t="s">
        <v>185</v>
      </c>
      <c r="G20" s="163" t="s">
        <v>327</v>
      </c>
      <c r="H20" s="163" t="s">
        <v>328</v>
      </c>
      <c r="I20" s="163"/>
      <c r="J20" s="163" t="s">
        <v>329</v>
      </c>
      <c r="K20" s="163" t="s">
        <v>330</v>
      </c>
      <c r="L20" s="163" t="s">
        <v>331</v>
      </c>
      <c r="M20" s="164"/>
      <c r="N20" s="274"/>
      <c r="O20" s="165"/>
    </row>
    <row r="21" spans="1:15" ht="15">
      <c r="A21" s="275">
        <v>6</v>
      </c>
      <c r="B21" s="154">
        <v>37</v>
      </c>
      <c r="C21" s="155" t="s">
        <v>332</v>
      </c>
      <c r="D21" s="156" t="s">
        <v>333</v>
      </c>
      <c r="E21" s="154" t="s">
        <v>62</v>
      </c>
      <c r="F21" s="157" t="s">
        <v>176</v>
      </c>
      <c r="G21" s="157" t="s">
        <v>176</v>
      </c>
      <c r="H21" s="157">
        <v>5.5</v>
      </c>
      <c r="I21" s="158"/>
      <c r="J21" s="157" t="s">
        <v>176</v>
      </c>
      <c r="K21" s="157" t="s">
        <v>176</v>
      </c>
      <c r="L21" s="157" t="s">
        <v>176</v>
      </c>
      <c r="M21" s="159">
        <f>MAX(F21,G21,H21,J21,K21,L21)</f>
        <v>5.5</v>
      </c>
      <c r="N21" s="273" t="s">
        <v>31</v>
      </c>
      <c r="O21" s="160" t="s">
        <v>334</v>
      </c>
    </row>
    <row r="22" spans="1:15" ht="15">
      <c r="A22" s="276"/>
      <c r="B22" s="161"/>
      <c r="C22" s="161"/>
      <c r="D22" s="162"/>
      <c r="E22" s="161"/>
      <c r="F22" s="163" t="s">
        <v>184</v>
      </c>
      <c r="G22" s="163" t="s">
        <v>193</v>
      </c>
      <c r="H22" s="163" t="s">
        <v>184</v>
      </c>
      <c r="I22" s="163"/>
      <c r="J22" s="163" t="s">
        <v>184</v>
      </c>
      <c r="K22" s="163" t="s">
        <v>184</v>
      </c>
      <c r="L22" s="163" t="s">
        <v>184</v>
      </c>
      <c r="M22" s="164"/>
      <c r="N22" s="274"/>
      <c r="O22" s="165"/>
    </row>
  </sheetData>
  <sheetProtection/>
  <mergeCells count="13">
    <mergeCell ref="A17:A18"/>
    <mergeCell ref="N17:N18"/>
    <mergeCell ref="A19:A20"/>
    <mergeCell ref="N19:N20"/>
    <mergeCell ref="A21:A22"/>
    <mergeCell ref="N21:N22"/>
    <mergeCell ref="F9:L9"/>
    <mergeCell ref="A11:A12"/>
    <mergeCell ref="N11:N12"/>
    <mergeCell ref="A13:A14"/>
    <mergeCell ref="N13:N14"/>
    <mergeCell ref="A15:A16"/>
    <mergeCell ref="N15:N16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0" sqref="C20"/>
    </sheetView>
  </sheetViews>
  <sheetFormatPr defaultColWidth="9.140625" defaultRowHeight="12.75"/>
  <cols>
    <col min="1" max="1" width="6.7109375" style="5" customWidth="1"/>
    <col min="2" max="3" width="5.7109375" style="5" customWidth="1"/>
    <col min="4" max="4" width="20.7109375" style="5" customWidth="1"/>
    <col min="5" max="5" width="12.7109375" style="5" customWidth="1"/>
    <col min="6" max="6" width="9.7109375" style="11" customWidth="1"/>
    <col min="7" max="7" width="12.7109375" style="5" customWidth="1"/>
    <col min="8" max="8" width="7.421875" style="5" customWidth="1"/>
    <col min="9" max="9" width="5.421875" style="5" hidden="1" customWidth="1"/>
    <col min="10" max="10" width="4.8515625" style="5" customWidth="1"/>
    <col min="11" max="16384" width="9.140625" style="5" customWidth="1"/>
  </cols>
  <sheetData>
    <row r="1" spans="1:11" ht="12">
      <c r="A1" s="4" t="s">
        <v>6</v>
      </c>
      <c r="C1" s="4"/>
      <c r="E1" s="6" t="s">
        <v>7</v>
      </c>
      <c r="F1" s="7"/>
      <c r="H1" s="8" t="s">
        <v>0</v>
      </c>
      <c r="K1" s="141"/>
    </row>
    <row r="2" spans="1:11" ht="9.75">
      <c r="A2" s="4" t="s">
        <v>8</v>
      </c>
      <c r="C2" s="4"/>
      <c r="D2" s="9"/>
      <c r="E2" s="10" t="s">
        <v>9</v>
      </c>
      <c r="F2" s="7"/>
      <c r="H2" s="8" t="s">
        <v>10</v>
      </c>
      <c r="K2" s="142"/>
    </row>
    <row r="3" spans="1:11" ht="12">
      <c r="A3" s="4" t="s">
        <v>11</v>
      </c>
      <c r="C3" s="4"/>
      <c r="H3" s="8" t="s">
        <v>2</v>
      </c>
      <c r="K3" s="143"/>
    </row>
    <row r="4" spans="5:6" ht="9.75">
      <c r="E4" s="12"/>
      <c r="F4" s="13"/>
    </row>
    <row r="5" ht="9.75">
      <c r="I5" s="14"/>
    </row>
    <row r="6" ht="15.75">
      <c r="D6" s="15" t="s">
        <v>110</v>
      </c>
    </row>
    <row r="7" spans="4:8" ht="15.75">
      <c r="D7" s="15" t="s">
        <v>111</v>
      </c>
      <c r="G7" s="144" t="s">
        <v>112</v>
      </c>
      <c r="H7" s="18">
        <v>-0.8</v>
      </c>
    </row>
    <row r="9" spans="1:9" s="25" customFormat="1" ht="9.75">
      <c r="A9" s="19" t="s">
        <v>14</v>
      </c>
      <c r="B9" s="19" t="s">
        <v>15</v>
      </c>
      <c r="C9" s="19" t="s">
        <v>16</v>
      </c>
      <c r="D9" s="23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</row>
    <row r="10" spans="1:9" s="25" customFormat="1" ht="10.5" thickBot="1">
      <c r="A10" s="26" t="s">
        <v>23</v>
      </c>
      <c r="B10" s="26" t="s">
        <v>24</v>
      </c>
      <c r="C10" s="26" t="s">
        <v>25</v>
      </c>
      <c r="D10" s="30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</row>
    <row r="11" spans="1:9" ht="12.75">
      <c r="A11" s="31" t="s">
        <v>31</v>
      </c>
      <c r="B11" s="32">
        <v>2</v>
      </c>
      <c r="C11" s="31">
        <v>1</v>
      </c>
      <c r="D11" s="33" t="s">
        <v>113</v>
      </c>
      <c r="E11" s="34">
        <v>37287</v>
      </c>
      <c r="F11" s="31" t="s">
        <v>57</v>
      </c>
      <c r="G11" s="35" t="s">
        <v>114</v>
      </c>
      <c r="H11" s="36">
        <v>7</v>
      </c>
      <c r="I11" s="37" t="s">
        <v>115</v>
      </c>
    </row>
    <row r="12" spans="1:9" ht="12.75">
      <c r="A12" s="31" t="s">
        <v>37</v>
      </c>
      <c r="B12" s="32">
        <v>6</v>
      </c>
      <c r="C12" s="31">
        <v>101</v>
      </c>
      <c r="D12" s="33" t="s">
        <v>116</v>
      </c>
      <c r="E12" s="34" t="s">
        <v>117</v>
      </c>
      <c r="F12" s="31" t="s">
        <v>46</v>
      </c>
      <c r="G12" s="35" t="s">
        <v>118</v>
      </c>
      <c r="H12" s="36">
        <v>5</v>
      </c>
      <c r="I12" s="37">
        <v>12.64</v>
      </c>
    </row>
    <row r="13" spans="1:9" ht="12.75">
      <c r="A13" s="31" t="s">
        <v>43</v>
      </c>
      <c r="B13" s="32">
        <v>3</v>
      </c>
      <c r="C13" s="31">
        <v>100</v>
      </c>
      <c r="D13" s="33" t="s">
        <v>119</v>
      </c>
      <c r="E13" s="34" t="s">
        <v>120</v>
      </c>
      <c r="F13" s="31" t="s">
        <v>35</v>
      </c>
      <c r="G13" s="35" t="s">
        <v>121</v>
      </c>
      <c r="H13" s="36">
        <v>4</v>
      </c>
      <c r="I13" s="37">
        <v>12.63</v>
      </c>
    </row>
    <row r="14" spans="1:9" ht="12.75">
      <c r="A14" s="31" t="s">
        <v>48</v>
      </c>
      <c r="B14" s="32">
        <v>5</v>
      </c>
      <c r="C14" s="31">
        <v>22</v>
      </c>
      <c r="D14" s="33" t="s">
        <v>122</v>
      </c>
      <c r="E14" s="34" t="s">
        <v>123</v>
      </c>
      <c r="F14" s="31" t="s">
        <v>62</v>
      </c>
      <c r="G14" s="35" t="s">
        <v>124</v>
      </c>
      <c r="H14" s="36">
        <v>3</v>
      </c>
      <c r="I14" s="37"/>
    </row>
    <row r="15" spans="1:9" ht="12.75">
      <c r="A15" s="31" t="s">
        <v>54</v>
      </c>
      <c r="B15" s="32">
        <v>1</v>
      </c>
      <c r="C15" s="31">
        <v>50</v>
      </c>
      <c r="D15" s="33" t="s">
        <v>125</v>
      </c>
      <c r="E15" s="34" t="s">
        <v>126</v>
      </c>
      <c r="F15" s="31" t="s">
        <v>40</v>
      </c>
      <c r="G15" s="35" t="s">
        <v>127</v>
      </c>
      <c r="H15" s="36">
        <v>2</v>
      </c>
      <c r="I15" s="37" t="s">
        <v>128</v>
      </c>
    </row>
    <row r="16" spans="1:9" ht="12.75">
      <c r="A16" s="31" t="s">
        <v>59</v>
      </c>
      <c r="B16" s="32">
        <v>4</v>
      </c>
      <c r="C16" s="31">
        <v>51</v>
      </c>
      <c r="D16" s="33" t="s">
        <v>129</v>
      </c>
      <c r="E16" s="34" t="s">
        <v>130</v>
      </c>
      <c r="F16" s="31" t="s">
        <v>51</v>
      </c>
      <c r="G16" s="35" t="s">
        <v>131</v>
      </c>
      <c r="H16" s="36">
        <v>1</v>
      </c>
      <c r="I16" s="37" t="s">
        <v>132</v>
      </c>
    </row>
    <row r="17" spans="2:9" ht="12">
      <c r="B17"/>
      <c r="C17"/>
      <c r="D17"/>
      <c r="E17"/>
      <c r="F17"/>
      <c r="G17"/>
      <c r="H17"/>
      <c r="I17" s="145"/>
    </row>
    <row r="18" ht="9.75">
      <c r="F18" s="5"/>
    </row>
    <row r="19" ht="9.75">
      <c r="F19" s="5"/>
    </row>
    <row r="20" ht="9.75">
      <c r="F20" s="5"/>
    </row>
    <row r="21" ht="9.75">
      <c r="F21" s="5"/>
    </row>
    <row r="22" ht="9.75">
      <c r="F22" s="5"/>
    </row>
    <row r="23" ht="9.75">
      <c r="F23" s="5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4">
      <selection activeCell="C26" sqref="C26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421875" style="11" customWidth="1"/>
    <col min="6" max="8" width="7.28125" style="11" customWidth="1"/>
    <col min="9" max="9" width="7.28125" style="11" hidden="1" customWidth="1"/>
    <col min="10" max="10" width="7.28125" style="11" customWidth="1"/>
    <col min="11" max="12" width="7.28125" style="5" customWidth="1"/>
    <col min="13" max="14" width="8.7109375" style="5" customWidth="1"/>
    <col min="15" max="15" width="7.0039062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6.75" customHeight="1">
      <c r="D4" s="7"/>
      <c r="E4" s="13"/>
      <c r="F4" s="13"/>
      <c r="G4" s="13"/>
      <c r="H4" s="13"/>
      <c r="I4" s="13"/>
      <c r="J4" s="13"/>
      <c r="K4" s="12"/>
    </row>
    <row r="5" spans="4:11" ht="9.75" customHeight="1">
      <c r="D5" s="7"/>
      <c r="E5" s="13"/>
      <c r="F5" s="13"/>
      <c r="G5" s="13"/>
      <c r="H5" s="13"/>
      <c r="I5" s="13"/>
      <c r="J5" s="13"/>
      <c r="K5" s="12"/>
    </row>
    <row r="6" spans="3:14" ht="15.75">
      <c r="C6" s="15" t="s">
        <v>170</v>
      </c>
      <c r="N6" s="14"/>
    </row>
    <row r="7" spans="3:14" ht="15.75">
      <c r="C7" s="15" t="s">
        <v>171</v>
      </c>
      <c r="N7" s="16"/>
    </row>
    <row r="8" ht="9.7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48" t="s">
        <v>21</v>
      </c>
      <c r="O9" s="148" t="s">
        <v>22</v>
      </c>
    </row>
    <row r="10" spans="1:15" s="25" customFormat="1" ht="10.5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5">
      <c r="A11" s="275" t="s">
        <v>31</v>
      </c>
      <c r="B11" s="154">
        <v>112</v>
      </c>
      <c r="C11" s="155" t="s">
        <v>174</v>
      </c>
      <c r="D11" s="156" t="s">
        <v>175</v>
      </c>
      <c r="E11" s="154" t="s">
        <v>35</v>
      </c>
      <c r="F11" s="157" t="s">
        <v>176</v>
      </c>
      <c r="G11" s="157">
        <v>11.54</v>
      </c>
      <c r="H11" s="157">
        <v>11.17</v>
      </c>
      <c r="I11" s="158"/>
      <c r="J11" s="157">
        <v>11.41</v>
      </c>
      <c r="K11" s="157">
        <v>11.37</v>
      </c>
      <c r="L11" s="157">
        <v>11.67</v>
      </c>
      <c r="M11" s="159">
        <f>MAX(F11,G11,H11,J11,K11,L11)</f>
        <v>11.67</v>
      </c>
      <c r="N11" s="273" t="s">
        <v>203</v>
      </c>
      <c r="O11" s="160" t="s">
        <v>177</v>
      </c>
    </row>
    <row r="12" spans="1:15" s="146" customFormat="1" ht="15">
      <c r="A12" s="276"/>
      <c r="B12" s="161"/>
      <c r="C12" s="161"/>
      <c r="D12" s="162"/>
      <c r="E12" s="161"/>
      <c r="F12" s="163"/>
      <c r="G12" s="163" t="s">
        <v>178</v>
      </c>
      <c r="H12" s="163" t="s">
        <v>178</v>
      </c>
      <c r="I12" s="163"/>
      <c r="J12" s="163" t="s">
        <v>179</v>
      </c>
      <c r="K12" s="163" t="s">
        <v>180</v>
      </c>
      <c r="L12" s="163" t="s">
        <v>180</v>
      </c>
      <c r="M12" s="164"/>
      <c r="N12" s="274"/>
      <c r="O12" s="165"/>
    </row>
    <row r="13" spans="1:15" s="146" customFormat="1" ht="15">
      <c r="A13" s="275" t="s">
        <v>37</v>
      </c>
      <c r="B13" s="154">
        <v>62</v>
      </c>
      <c r="C13" s="155" t="s">
        <v>181</v>
      </c>
      <c r="D13" s="156" t="s">
        <v>182</v>
      </c>
      <c r="E13" s="154" t="s">
        <v>40</v>
      </c>
      <c r="F13" s="157">
        <v>11.44</v>
      </c>
      <c r="G13" s="157">
        <v>11.41</v>
      </c>
      <c r="H13" s="157">
        <v>11.38</v>
      </c>
      <c r="I13" s="158"/>
      <c r="J13" s="157">
        <v>11.28</v>
      </c>
      <c r="K13" s="157">
        <v>11.52</v>
      </c>
      <c r="L13" s="157">
        <v>11.53</v>
      </c>
      <c r="M13" s="159">
        <f>MAX(F13,G13,H13,J13,K13,L13)</f>
        <v>11.53</v>
      </c>
      <c r="N13" s="273" t="s">
        <v>54</v>
      </c>
      <c r="O13" s="160" t="s">
        <v>183</v>
      </c>
    </row>
    <row r="14" spans="1:15" s="146" customFormat="1" ht="15">
      <c r="A14" s="276"/>
      <c r="B14" s="161"/>
      <c r="C14" s="161"/>
      <c r="D14" s="162"/>
      <c r="E14" s="161"/>
      <c r="F14" s="163" t="s">
        <v>184</v>
      </c>
      <c r="G14" s="163" t="s">
        <v>178</v>
      </c>
      <c r="H14" s="163" t="s">
        <v>184</v>
      </c>
      <c r="I14" s="163"/>
      <c r="J14" s="163" t="s">
        <v>184</v>
      </c>
      <c r="K14" s="163" t="s">
        <v>185</v>
      </c>
      <c r="L14" s="163" t="s">
        <v>186</v>
      </c>
      <c r="M14" s="164"/>
      <c r="N14" s="274"/>
      <c r="O14" s="165"/>
    </row>
    <row r="15" spans="1:15" s="146" customFormat="1" ht="15">
      <c r="A15" s="275" t="s">
        <v>43</v>
      </c>
      <c r="B15" s="154">
        <v>15</v>
      </c>
      <c r="C15" s="155" t="s">
        <v>187</v>
      </c>
      <c r="D15" s="166">
        <v>37417</v>
      </c>
      <c r="E15" s="154" t="s">
        <v>57</v>
      </c>
      <c r="F15" s="157">
        <v>10.46</v>
      </c>
      <c r="G15" s="157">
        <v>11.24</v>
      </c>
      <c r="H15" s="157" t="s">
        <v>176</v>
      </c>
      <c r="I15" s="158"/>
      <c r="J15" s="157">
        <v>11.49</v>
      </c>
      <c r="K15" s="157" t="s">
        <v>176</v>
      </c>
      <c r="L15" s="157">
        <v>11.53</v>
      </c>
      <c r="M15" s="159">
        <f>MAX(F15,G15,H15,J15,K15,L15)</f>
        <v>11.53</v>
      </c>
      <c r="N15" s="273" t="s">
        <v>48</v>
      </c>
      <c r="O15" s="160" t="s">
        <v>188</v>
      </c>
    </row>
    <row r="16" spans="1:15" s="146" customFormat="1" ht="15">
      <c r="A16" s="276"/>
      <c r="B16" s="161"/>
      <c r="C16" s="161"/>
      <c r="D16" s="162"/>
      <c r="E16" s="161"/>
      <c r="F16" s="163" t="s">
        <v>189</v>
      </c>
      <c r="G16" s="163" t="s">
        <v>184</v>
      </c>
      <c r="H16" s="163"/>
      <c r="I16" s="163"/>
      <c r="J16" s="163" t="s">
        <v>184</v>
      </c>
      <c r="K16" s="163"/>
      <c r="L16" s="163" t="s">
        <v>184</v>
      </c>
      <c r="M16" s="164"/>
      <c r="N16" s="274"/>
      <c r="O16" s="165"/>
    </row>
    <row r="17" spans="1:15" ht="15">
      <c r="A17" s="275" t="s">
        <v>48</v>
      </c>
      <c r="B17" s="154">
        <v>63</v>
      </c>
      <c r="C17" s="155" t="s">
        <v>199</v>
      </c>
      <c r="D17" s="156" t="s">
        <v>200</v>
      </c>
      <c r="E17" s="154" t="s">
        <v>51</v>
      </c>
      <c r="F17" s="157">
        <v>10.71</v>
      </c>
      <c r="G17" s="157">
        <v>10.87</v>
      </c>
      <c r="H17" s="157">
        <v>11.13</v>
      </c>
      <c r="I17" s="158"/>
      <c r="J17" s="157">
        <v>11.17</v>
      </c>
      <c r="K17" s="157">
        <v>10.98</v>
      </c>
      <c r="L17" s="157">
        <v>10.83</v>
      </c>
      <c r="M17" s="159">
        <f>MAX(F17,G17,H17,J17,K17,L17)</f>
        <v>11.17</v>
      </c>
      <c r="N17" s="273" t="s">
        <v>43</v>
      </c>
      <c r="O17" s="160" t="s">
        <v>201</v>
      </c>
    </row>
    <row r="18" spans="1:15" ht="15">
      <c r="A18" s="276"/>
      <c r="B18" s="161"/>
      <c r="C18" s="161"/>
      <c r="D18" s="162"/>
      <c r="E18" s="161"/>
      <c r="F18" s="163" t="s">
        <v>202</v>
      </c>
      <c r="G18" s="163" t="s">
        <v>184</v>
      </c>
      <c r="H18" s="163" t="s">
        <v>184</v>
      </c>
      <c r="I18" s="163"/>
      <c r="J18" s="163" t="s">
        <v>184</v>
      </c>
      <c r="K18" s="163" t="s">
        <v>184</v>
      </c>
      <c r="L18" s="163" t="s">
        <v>186</v>
      </c>
      <c r="M18" s="164"/>
      <c r="N18" s="274"/>
      <c r="O18" s="165"/>
    </row>
    <row r="19" spans="1:15" ht="15">
      <c r="A19" s="275" t="s">
        <v>54</v>
      </c>
      <c r="B19" s="154">
        <v>16</v>
      </c>
      <c r="C19" s="155" t="s">
        <v>190</v>
      </c>
      <c r="D19" s="166">
        <v>37533</v>
      </c>
      <c r="E19" s="154" t="s">
        <v>62</v>
      </c>
      <c r="F19" s="157">
        <v>11.07</v>
      </c>
      <c r="G19" s="157">
        <v>10.32</v>
      </c>
      <c r="H19" s="157">
        <v>10.6</v>
      </c>
      <c r="I19" s="158"/>
      <c r="J19" s="157">
        <v>10.6</v>
      </c>
      <c r="K19" s="157">
        <v>10.54</v>
      </c>
      <c r="L19" s="157">
        <v>10.71</v>
      </c>
      <c r="M19" s="159">
        <f>MAX(F19,G19,H19,J19,K19,L19)</f>
        <v>11.07</v>
      </c>
      <c r="N19" s="273" t="s">
        <v>37</v>
      </c>
      <c r="O19" s="160" t="s">
        <v>191</v>
      </c>
    </row>
    <row r="20" spans="1:15" ht="15">
      <c r="A20" s="276"/>
      <c r="B20" s="161"/>
      <c r="C20" s="161"/>
      <c r="D20" s="162"/>
      <c r="E20" s="161"/>
      <c r="F20" s="163" t="s">
        <v>184</v>
      </c>
      <c r="G20" s="163" t="s">
        <v>184</v>
      </c>
      <c r="H20" s="163" t="s">
        <v>192</v>
      </c>
      <c r="I20" s="163"/>
      <c r="J20" s="163" t="s">
        <v>184</v>
      </c>
      <c r="K20" s="163" t="s">
        <v>193</v>
      </c>
      <c r="L20" s="163" t="s">
        <v>194</v>
      </c>
      <c r="M20" s="164"/>
      <c r="N20" s="274"/>
      <c r="O20" s="165"/>
    </row>
    <row r="21" spans="1:15" ht="15">
      <c r="A21" s="275" t="s">
        <v>59</v>
      </c>
      <c r="B21" s="154">
        <v>113</v>
      </c>
      <c r="C21" s="155" t="s">
        <v>195</v>
      </c>
      <c r="D21" s="156" t="s">
        <v>196</v>
      </c>
      <c r="E21" s="154" t="s">
        <v>46</v>
      </c>
      <c r="F21" s="157">
        <v>10.38</v>
      </c>
      <c r="G21" s="157" t="s">
        <v>176</v>
      </c>
      <c r="H21" s="157">
        <v>10.33</v>
      </c>
      <c r="I21" s="158"/>
      <c r="J21" s="157" t="s">
        <v>176</v>
      </c>
      <c r="K21" s="157">
        <v>10.41</v>
      </c>
      <c r="L21" s="157" t="s">
        <v>176</v>
      </c>
      <c r="M21" s="159">
        <f>MAX(F21,G21,H21,J21,K21,L21)</f>
        <v>10.41</v>
      </c>
      <c r="N21" s="273" t="s">
        <v>31</v>
      </c>
      <c r="O21" s="160" t="s">
        <v>197</v>
      </c>
    </row>
    <row r="22" spans="1:15" ht="15">
      <c r="A22" s="276"/>
      <c r="B22" s="161"/>
      <c r="C22" s="161"/>
      <c r="D22" s="162"/>
      <c r="E22" s="161"/>
      <c r="F22" s="163" t="s">
        <v>184</v>
      </c>
      <c r="G22" s="163"/>
      <c r="H22" s="163" t="s">
        <v>198</v>
      </c>
      <c r="I22" s="163"/>
      <c r="J22" s="163"/>
      <c r="K22" s="163" t="s">
        <v>189</v>
      </c>
      <c r="L22" s="163"/>
      <c r="M22" s="164"/>
      <c r="N22" s="274"/>
      <c r="O22" s="165"/>
    </row>
  </sheetData>
  <sheetProtection/>
  <mergeCells count="13">
    <mergeCell ref="A19:A20"/>
    <mergeCell ref="N19:N20"/>
    <mergeCell ref="A21:A22"/>
    <mergeCell ref="N21:N22"/>
    <mergeCell ref="A17:A18"/>
    <mergeCell ref="N17:N18"/>
    <mergeCell ref="F9:L9"/>
    <mergeCell ref="A11:A12"/>
    <mergeCell ref="N11:N12"/>
    <mergeCell ref="A13:A14"/>
    <mergeCell ref="N13:N14"/>
    <mergeCell ref="A15:A16"/>
    <mergeCell ref="N15:N16"/>
  </mergeCells>
  <printOptions horizontalCentered="1"/>
  <pageMargins left="0.7875" right="0.39375" top="0.5902777777777778" bottom="0.19652777777777777" header="0.5118055555555556" footer="0.5118055555555556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E7" sqref="E7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421875" style="11" customWidth="1"/>
    <col min="6" max="8" width="7.28125" style="11" customWidth="1"/>
    <col min="9" max="9" width="7.7109375" style="11" hidden="1" customWidth="1"/>
    <col min="10" max="10" width="7.28125" style="11" customWidth="1"/>
    <col min="11" max="12" width="7.28125" style="5" customWidth="1"/>
    <col min="13" max="14" width="8.7109375" style="5" customWidth="1"/>
    <col min="15" max="15" width="6.0039062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6.75" customHeight="1">
      <c r="D4" s="7"/>
      <c r="E4" s="13"/>
      <c r="F4" s="13"/>
      <c r="G4" s="13"/>
      <c r="H4" s="13"/>
      <c r="I4" s="13"/>
      <c r="J4" s="13"/>
      <c r="K4" s="12"/>
    </row>
    <row r="5" spans="1:15" s="146" customFormat="1" ht="12">
      <c r="A5" s="185"/>
      <c r="B5" s="185"/>
      <c r="C5" s="186"/>
      <c r="D5" s="185"/>
      <c r="E5" s="185"/>
      <c r="F5" s="187"/>
      <c r="G5" s="187"/>
      <c r="H5" s="187"/>
      <c r="I5" s="187"/>
      <c r="J5" s="187"/>
      <c r="K5" s="187"/>
      <c r="L5" s="187"/>
      <c r="M5" s="188"/>
      <c r="N5" s="185"/>
      <c r="O5" s="189"/>
    </row>
    <row r="6" spans="3:14" ht="15.75">
      <c r="C6" s="15" t="s">
        <v>446</v>
      </c>
      <c r="N6" s="14"/>
    </row>
    <row r="7" spans="3:14" ht="15.75">
      <c r="C7" s="15" t="s">
        <v>447</v>
      </c>
      <c r="N7" s="16"/>
    </row>
    <row r="8" ht="9.7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48" t="s">
        <v>21</v>
      </c>
      <c r="O9" s="148" t="s">
        <v>22</v>
      </c>
    </row>
    <row r="10" spans="1:15" s="25" customFormat="1" ht="10.5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ht="15">
      <c r="A11" s="275" t="s">
        <v>31</v>
      </c>
      <c r="B11" s="154">
        <v>85</v>
      </c>
      <c r="C11" s="155" t="s">
        <v>448</v>
      </c>
      <c r="D11" s="156" t="s">
        <v>449</v>
      </c>
      <c r="E11" s="154" t="s">
        <v>51</v>
      </c>
      <c r="F11" s="157">
        <v>13.8</v>
      </c>
      <c r="G11" s="157">
        <v>13.39</v>
      </c>
      <c r="H11" s="157">
        <v>13.19</v>
      </c>
      <c r="I11" s="158"/>
      <c r="J11" s="157">
        <v>13.88</v>
      </c>
      <c r="K11" s="157">
        <v>13.73</v>
      </c>
      <c r="L11" s="157">
        <v>14</v>
      </c>
      <c r="M11" s="159">
        <f>MAX(F11,G11,H11,J11,K11,L11)</f>
        <v>14</v>
      </c>
      <c r="N11" s="273" t="s">
        <v>203</v>
      </c>
      <c r="O11" s="160" t="s">
        <v>450</v>
      </c>
    </row>
    <row r="12" spans="1:15" ht="15">
      <c r="A12" s="276"/>
      <c r="B12" s="161"/>
      <c r="C12" s="161"/>
      <c r="D12" s="162"/>
      <c r="E12" s="161"/>
      <c r="F12" s="163" t="s">
        <v>179</v>
      </c>
      <c r="G12" s="163" t="s">
        <v>186</v>
      </c>
      <c r="H12" s="163" t="s">
        <v>184</v>
      </c>
      <c r="I12" s="163"/>
      <c r="J12" s="163" t="s">
        <v>309</v>
      </c>
      <c r="K12" s="163" t="s">
        <v>180</v>
      </c>
      <c r="L12" s="163" t="s">
        <v>184</v>
      </c>
      <c r="M12" s="164"/>
      <c r="N12" s="274"/>
      <c r="O12" s="165"/>
    </row>
    <row r="13" spans="1:15" ht="15">
      <c r="A13" s="275">
        <v>2</v>
      </c>
      <c r="B13" s="154">
        <v>38</v>
      </c>
      <c r="C13" s="155" t="s">
        <v>451</v>
      </c>
      <c r="D13" s="156">
        <v>37473</v>
      </c>
      <c r="E13" s="154" t="s">
        <v>57</v>
      </c>
      <c r="F13" s="157">
        <v>13.04</v>
      </c>
      <c r="G13" s="157" t="s">
        <v>176</v>
      </c>
      <c r="H13" s="157">
        <v>13.64</v>
      </c>
      <c r="I13" s="158"/>
      <c r="J13" s="157">
        <v>13.57</v>
      </c>
      <c r="K13" s="157">
        <v>13.46</v>
      </c>
      <c r="L13" s="157">
        <v>13.28</v>
      </c>
      <c r="M13" s="159">
        <f>MAX(F13,G13,H13,J13,K13,L13)</f>
        <v>13.64</v>
      </c>
      <c r="N13" s="273" t="s">
        <v>54</v>
      </c>
      <c r="O13" s="160" t="s">
        <v>452</v>
      </c>
    </row>
    <row r="14" spans="1:15" ht="15">
      <c r="A14" s="276"/>
      <c r="B14" s="161"/>
      <c r="C14" s="161"/>
      <c r="D14" s="162"/>
      <c r="E14" s="161"/>
      <c r="F14" s="163" t="s">
        <v>186</v>
      </c>
      <c r="G14" s="163"/>
      <c r="H14" s="163" t="s">
        <v>179</v>
      </c>
      <c r="I14" s="163"/>
      <c r="J14" s="163" t="s">
        <v>309</v>
      </c>
      <c r="K14" s="163" t="s">
        <v>194</v>
      </c>
      <c r="L14" s="163" t="s">
        <v>453</v>
      </c>
      <c r="M14" s="164"/>
      <c r="N14" s="274"/>
      <c r="O14" s="165"/>
    </row>
    <row r="15" spans="1:15" ht="15">
      <c r="A15" s="275">
        <v>3</v>
      </c>
      <c r="B15" s="154">
        <v>39</v>
      </c>
      <c r="C15" s="155" t="s">
        <v>454</v>
      </c>
      <c r="D15" s="156" t="s">
        <v>455</v>
      </c>
      <c r="E15" s="154" t="s">
        <v>62</v>
      </c>
      <c r="F15" s="157">
        <v>12.53</v>
      </c>
      <c r="G15" s="157">
        <v>12.78</v>
      </c>
      <c r="H15" s="157" t="s">
        <v>315</v>
      </c>
      <c r="I15" s="158"/>
      <c r="J15" s="157">
        <v>11.69</v>
      </c>
      <c r="K15" s="157" t="s">
        <v>315</v>
      </c>
      <c r="L15" s="157">
        <v>12.1</v>
      </c>
      <c r="M15" s="159">
        <f>MAX(F15,G15,H15,J15,K15,L15)</f>
        <v>12.78</v>
      </c>
      <c r="N15" s="273" t="s">
        <v>48</v>
      </c>
      <c r="O15" s="160" t="s">
        <v>456</v>
      </c>
    </row>
    <row r="16" spans="1:15" ht="15">
      <c r="A16" s="276"/>
      <c r="B16" s="161"/>
      <c r="C16" s="161"/>
      <c r="D16" s="162"/>
      <c r="E16" s="161"/>
      <c r="F16" s="163" t="s">
        <v>309</v>
      </c>
      <c r="G16" s="163" t="s">
        <v>457</v>
      </c>
      <c r="H16" s="163" t="s">
        <v>309</v>
      </c>
      <c r="I16" s="163"/>
      <c r="J16" s="163" t="s">
        <v>185</v>
      </c>
      <c r="K16" s="163"/>
      <c r="L16" s="163" t="s">
        <v>186</v>
      </c>
      <c r="M16" s="164"/>
      <c r="N16" s="274"/>
      <c r="O16" s="165"/>
    </row>
    <row r="17" spans="1:15" ht="15">
      <c r="A17" s="275">
        <v>4</v>
      </c>
      <c r="B17" s="154">
        <v>84</v>
      </c>
      <c r="C17" s="155" t="s">
        <v>303</v>
      </c>
      <c r="D17" s="156" t="s">
        <v>105</v>
      </c>
      <c r="E17" s="154" t="s">
        <v>40</v>
      </c>
      <c r="F17" s="157" t="s">
        <v>176</v>
      </c>
      <c r="G17" s="157">
        <v>12.64</v>
      </c>
      <c r="H17" s="157">
        <v>12.71</v>
      </c>
      <c r="I17" s="158"/>
      <c r="J17" s="157">
        <v>12.66</v>
      </c>
      <c r="K17" s="157" t="s">
        <v>176</v>
      </c>
      <c r="L17" s="157" t="s">
        <v>176</v>
      </c>
      <c r="M17" s="159">
        <f>MAX(F17,G17,H17,J17,K17,L17)</f>
        <v>12.71</v>
      </c>
      <c r="N17" s="273" t="s">
        <v>43</v>
      </c>
      <c r="O17" s="160" t="s">
        <v>458</v>
      </c>
    </row>
    <row r="18" spans="1:15" ht="15">
      <c r="A18" s="276"/>
      <c r="B18" s="161"/>
      <c r="C18" s="161"/>
      <c r="D18" s="162"/>
      <c r="E18" s="161"/>
      <c r="F18" s="163"/>
      <c r="G18" s="163" t="s">
        <v>193</v>
      </c>
      <c r="H18" s="163" t="s">
        <v>178</v>
      </c>
      <c r="I18" s="163"/>
      <c r="J18" s="163" t="s">
        <v>184</v>
      </c>
      <c r="K18" s="163"/>
      <c r="L18" s="163"/>
      <c r="M18" s="164"/>
      <c r="N18" s="274"/>
      <c r="O18" s="165"/>
    </row>
    <row r="19" spans="1:15" ht="15">
      <c r="A19" s="275">
        <v>5</v>
      </c>
      <c r="B19" s="154">
        <v>134</v>
      </c>
      <c r="C19" s="155" t="s">
        <v>313</v>
      </c>
      <c r="D19" s="156" t="s">
        <v>314</v>
      </c>
      <c r="E19" s="154" t="s">
        <v>35</v>
      </c>
      <c r="F19" s="157">
        <v>12.12</v>
      </c>
      <c r="G19" s="157" t="s">
        <v>315</v>
      </c>
      <c r="H19" s="157">
        <v>11.2</v>
      </c>
      <c r="I19" s="158"/>
      <c r="J19" s="157" t="s">
        <v>315</v>
      </c>
      <c r="K19" s="157">
        <v>12.28</v>
      </c>
      <c r="L19" s="157" t="s">
        <v>315</v>
      </c>
      <c r="M19" s="159">
        <f>MAX(F19,G19,H19,J19,K19,L19)</f>
        <v>12.28</v>
      </c>
      <c r="N19" s="273" t="s">
        <v>37</v>
      </c>
      <c r="O19" s="160" t="s">
        <v>128</v>
      </c>
    </row>
    <row r="20" spans="1:15" ht="15">
      <c r="A20" s="276"/>
      <c r="B20" s="161"/>
      <c r="C20" s="161"/>
      <c r="D20" s="162"/>
      <c r="E20" s="161"/>
      <c r="F20" s="163" t="s">
        <v>328</v>
      </c>
      <c r="G20" s="163" t="s">
        <v>184</v>
      </c>
      <c r="H20" s="163" t="s">
        <v>184</v>
      </c>
      <c r="I20" s="163"/>
      <c r="J20" s="163" t="s">
        <v>459</v>
      </c>
      <c r="K20" s="163" t="s">
        <v>330</v>
      </c>
      <c r="L20" s="163"/>
      <c r="M20" s="164"/>
      <c r="N20" s="274"/>
      <c r="O20" s="165"/>
    </row>
    <row r="21" spans="1:15" ht="15">
      <c r="A21" s="275">
        <v>6</v>
      </c>
      <c r="B21" s="154">
        <v>135</v>
      </c>
      <c r="C21" s="155" t="s">
        <v>460</v>
      </c>
      <c r="D21" s="156" t="s">
        <v>461</v>
      </c>
      <c r="E21" s="154" t="s">
        <v>46</v>
      </c>
      <c r="F21" s="157">
        <v>11.53</v>
      </c>
      <c r="G21" s="157" t="s">
        <v>176</v>
      </c>
      <c r="H21" s="157" t="s">
        <v>176</v>
      </c>
      <c r="I21" s="158"/>
      <c r="J21" s="157">
        <v>11.82</v>
      </c>
      <c r="K21" s="157">
        <v>11.61</v>
      </c>
      <c r="L21" s="157" t="s">
        <v>176</v>
      </c>
      <c r="M21" s="159">
        <f>MAX(F21,G21,H21,J21,K21,L21)</f>
        <v>11.82</v>
      </c>
      <c r="N21" s="273" t="s">
        <v>31</v>
      </c>
      <c r="O21" s="160" t="s">
        <v>462</v>
      </c>
    </row>
    <row r="22" spans="1:15" ht="15">
      <c r="A22" s="276"/>
      <c r="B22" s="161"/>
      <c r="C22" s="161"/>
      <c r="D22" s="162"/>
      <c r="E22" s="161"/>
      <c r="F22" s="163" t="s">
        <v>194</v>
      </c>
      <c r="G22" s="163"/>
      <c r="H22" s="163"/>
      <c r="I22" s="163"/>
      <c r="J22" s="163" t="s">
        <v>184</v>
      </c>
      <c r="K22" s="163" t="s">
        <v>328</v>
      </c>
      <c r="L22" s="163"/>
      <c r="M22" s="164"/>
      <c r="N22" s="274"/>
      <c r="O22" s="165"/>
    </row>
  </sheetData>
  <sheetProtection/>
  <mergeCells count="13">
    <mergeCell ref="A17:A18"/>
    <mergeCell ref="N17:N18"/>
    <mergeCell ref="A19:A20"/>
    <mergeCell ref="N19:N20"/>
    <mergeCell ref="A21:A22"/>
    <mergeCell ref="N21:N22"/>
    <mergeCell ref="F9:L9"/>
    <mergeCell ref="A11:A12"/>
    <mergeCell ref="N11:N12"/>
    <mergeCell ref="A13:A14"/>
    <mergeCell ref="N13:N14"/>
    <mergeCell ref="A15:A16"/>
    <mergeCell ref="N15:N16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B22" sqref="B22"/>
    </sheetView>
  </sheetViews>
  <sheetFormatPr defaultColWidth="9.140625" defaultRowHeight="12.75"/>
  <cols>
    <col min="1" max="2" width="5.140625" style="5" customWidth="1"/>
    <col min="3" max="3" width="25.140625" style="5" customWidth="1"/>
    <col min="4" max="4" width="10.7109375" style="11" customWidth="1"/>
    <col min="5" max="5" width="6.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42187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9.75">
      <c r="D4" s="7"/>
      <c r="E4" s="13"/>
      <c r="F4" s="13"/>
      <c r="G4" s="13"/>
      <c r="H4" s="13"/>
      <c r="I4" s="13"/>
      <c r="J4" s="13"/>
      <c r="K4" s="12"/>
    </row>
    <row r="5" spans="4:11" ht="9.75">
      <c r="D5" s="7"/>
      <c r="E5" s="13"/>
      <c r="F5" s="13"/>
      <c r="G5" s="13"/>
      <c r="H5" s="13"/>
      <c r="I5" s="13"/>
      <c r="J5" s="13"/>
      <c r="K5" s="12"/>
    </row>
    <row r="6" spans="3:14" ht="15.75">
      <c r="C6" s="15" t="s">
        <v>387</v>
      </c>
      <c r="N6" s="14"/>
    </row>
    <row r="7" spans="3:14" ht="15.75">
      <c r="C7" s="15" t="s">
        <v>388</v>
      </c>
      <c r="N7" s="16"/>
    </row>
    <row r="8" ht="9.75">
      <c r="N8" s="16"/>
    </row>
    <row r="9" spans="1:15" s="25" customFormat="1" ht="13.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51" t="s">
        <v>21</v>
      </c>
      <c r="O9" s="23" t="s">
        <v>22</v>
      </c>
    </row>
    <row r="10" spans="1:15" s="25" customFormat="1" ht="13.5" customHeight="1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115</v>
      </c>
      <c r="C11" s="33" t="s">
        <v>389</v>
      </c>
      <c r="D11" s="31" t="s">
        <v>390</v>
      </c>
      <c r="E11" s="31" t="s">
        <v>35</v>
      </c>
      <c r="F11" s="168">
        <v>13.2</v>
      </c>
      <c r="G11" s="168">
        <v>13.24</v>
      </c>
      <c r="H11" s="168" t="s">
        <v>176</v>
      </c>
      <c r="I11" s="169"/>
      <c r="J11" s="168" t="s">
        <v>176</v>
      </c>
      <c r="K11" s="168" t="s">
        <v>176</v>
      </c>
      <c r="L11" s="168" t="s">
        <v>176</v>
      </c>
      <c r="M11" s="170">
        <f aca="true" t="shared" si="0" ref="M11:M16">MAX(F11:H11,J11:L11)</f>
        <v>13.24</v>
      </c>
      <c r="N11" s="171" t="s">
        <v>203</v>
      </c>
      <c r="O11" s="172" t="s">
        <v>391</v>
      </c>
    </row>
    <row r="12" spans="1:15" s="146" customFormat="1" ht="18" customHeight="1">
      <c r="A12" s="31" t="s">
        <v>37</v>
      </c>
      <c r="B12" s="31">
        <v>116</v>
      </c>
      <c r="C12" s="33" t="s">
        <v>392</v>
      </c>
      <c r="D12" s="174" t="s">
        <v>393</v>
      </c>
      <c r="E12" s="31" t="s">
        <v>46</v>
      </c>
      <c r="F12" s="168" t="s">
        <v>176</v>
      </c>
      <c r="G12" s="168">
        <v>12.91</v>
      </c>
      <c r="H12" s="168" t="s">
        <v>176</v>
      </c>
      <c r="I12" s="169"/>
      <c r="J12" s="168" t="s">
        <v>176</v>
      </c>
      <c r="K12" s="168">
        <v>12.3</v>
      </c>
      <c r="L12" s="168">
        <v>12.11</v>
      </c>
      <c r="M12" s="170">
        <f t="shared" si="0"/>
        <v>12.91</v>
      </c>
      <c r="N12" s="173" t="s">
        <v>54</v>
      </c>
      <c r="O12" s="172" t="s">
        <v>394</v>
      </c>
    </row>
    <row r="13" spans="1:15" s="146" customFormat="1" ht="18" customHeight="1">
      <c r="A13" s="31" t="s">
        <v>43</v>
      </c>
      <c r="B13" s="31">
        <v>66</v>
      </c>
      <c r="C13" s="33" t="s">
        <v>395</v>
      </c>
      <c r="D13" s="31" t="s">
        <v>396</v>
      </c>
      <c r="E13" s="31" t="s">
        <v>51</v>
      </c>
      <c r="F13" s="168" t="s">
        <v>176</v>
      </c>
      <c r="G13" s="168">
        <v>11.35</v>
      </c>
      <c r="H13" s="168">
        <v>12.54</v>
      </c>
      <c r="I13" s="169"/>
      <c r="J13" s="168">
        <v>11.3</v>
      </c>
      <c r="K13" s="168">
        <v>10.87</v>
      </c>
      <c r="L13" s="168">
        <v>11.85</v>
      </c>
      <c r="M13" s="170">
        <f t="shared" si="0"/>
        <v>12.54</v>
      </c>
      <c r="N13" s="173" t="s">
        <v>48</v>
      </c>
      <c r="O13" s="172" t="s">
        <v>397</v>
      </c>
    </row>
    <row r="14" spans="1:15" s="146" customFormat="1" ht="18" customHeight="1">
      <c r="A14" s="31" t="s">
        <v>48</v>
      </c>
      <c r="B14" s="31">
        <v>17</v>
      </c>
      <c r="C14" s="33" t="s">
        <v>290</v>
      </c>
      <c r="D14" s="167">
        <v>37340</v>
      </c>
      <c r="E14" s="31" t="s">
        <v>57</v>
      </c>
      <c r="F14" s="168">
        <v>11.52</v>
      </c>
      <c r="G14" s="168">
        <v>12.28</v>
      </c>
      <c r="H14" s="168" t="s">
        <v>176</v>
      </c>
      <c r="I14" s="169"/>
      <c r="J14" s="168">
        <v>12.06</v>
      </c>
      <c r="K14" s="168">
        <v>12.2</v>
      </c>
      <c r="L14" s="168">
        <v>12.28</v>
      </c>
      <c r="M14" s="170">
        <f t="shared" si="0"/>
        <v>12.28</v>
      </c>
      <c r="N14" s="173" t="s">
        <v>43</v>
      </c>
      <c r="O14" s="172" t="s">
        <v>398</v>
      </c>
    </row>
    <row r="15" spans="1:15" s="146" customFormat="1" ht="18" customHeight="1">
      <c r="A15" s="31" t="s">
        <v>54</v>
      </c>
      <c r="B15" s="31">
        <v>65</v>
      </c>
      <c r="C15" s="33" t="s">
        <v>278</v>
      </c>
      <c r="D15" s="31" t="s">
        <v>279</v>
      </c>
      <c r="E15" s="31" t="s">
        <v>40</v>
      </c>
      <c r="F15" s="168">
        <v>12.25</v>
      </c>
      <c r="G15" s="168" t="s">
        <v>176</v>
      </c>
      <c r="H15" s="168">
        <v>10.39</v>
      </c>
      <c r="I15" s="169"/>
      <c r="J15" s="168">
        <v>12.07</v>
      </c>
      <c r="K15" s="168">
        <v>12.06</v>
      </c>
      <c r="L15" s="168">
        <v>11.73</v>
      </c>
      <c r="M15" s="170">
        <f t="shared" si="0"/>
        <v>12.25</v>
      </c>
      <c r="N15" s="173" t="s">
        <v>37</v>
      </c>
      <c r="O15" s="172" t="s">
        <v>399</v>
      </c>
    </row>
    <row r="16" spans="1:15" s="146" customFormat="1" ht="18" customHeight="1">
      <c r="A16" s="31" t="s">
        <v>59</v>
      </c>
      <c r="B16" s="31">
        <v>18</v>
      </c>
      <c r="C16" s="33" t="s">
        <v>400</v>
      </c>
      <c r="D16" s="31" t="s">
        <v>401</v>
      </c>
      <c r="E16" s="31" t="s">
        <v>62</v>
      </c>
      <c r="F16" s="168">
        <v>10.83</v>
      </c>
      <c r="G16" s="168" t="s">
        <v>176</v>
      </c>
      <c r="H16" s="168">
        <v>10.3</v>
      </c>
      <c r="I16" s="169"/>
      <c r="J16" s="168" t="s">
        <v>176</v>
      </c>
      <c r="K16" s="168">
        <v>11.22</v>
      </c>
      <c r="L16" s="168">
        <v>11.23</v>
      </c>
      <c r="M16" s="170">
        <f t="shared" si="0"/>
        <v>11.23</v>
      </c>
      <c r="N16" s="173" t="s">
        <v>31</v>
      </c>
      <c r="O16" s="172" t="s">
        <v>402</v>
      </c>
    </row>
    <row r="20" ht="9.75">
      <c r="D20" s="5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C21" sqref="C21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42187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9.75">
      <c r="D4" s="7"/>
      <c r="E4" s="13"/>
      <c r="F4" s="13"/>
      <c r="G4" s="13"/>
      <c r="H4" s="13"/>
      <c r="I4" s="13"/>
      <c r="J4" s="13"/>
      <c r="K4" s="12"/>
    </row>
    <row r="6" spans="3:14" ht="15.75">
      <c r="C6" s="15" t="s">
        <v>205</v>
      </c>
      <c r="N6" s="14"/>
    </row>
    <row r="7" spans="3:14" ht="15.75">
      <c r="C7" s="15" t="s">
        <v>206</v>
      </c>
      <c r="N7" s="16"/>
    </row>
    <row r="8" ht="9.7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51" t="s">
        <v>21</v>
      </c>
      <c r="O9" s="23" t="s">
        <v>22</v>
      </c>
    </row>
    <row r="10" spans="1:15" s="25" customFormat="1" ht="10.5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41</v>
      </c>
      <c r="C11" s="33" t="s">
        <v>207</v>
      </c>
      <c r="D11" s="167">
        <v>37308</v>
      </c>
      <c r="E11" s="31" t="s">
        <v>62</v>
      </c>
      <c r="F11" s="168" t="s">
        <v>176</v>
      </c>
      <c r="G11" s="168">
        <v>16.16</v>
      </c>
      <c r="H11" s="168">
        <v>15.7</v>
      </c>
      <c r="I11" s="169"/>
      <c r="J11" s="168">
        <v>16.35</v>
      </c>
      <c r="K11" s="168" t="s">
        <v>176</v>
      </c>
      <c r="L11" s="168" t="s">
        <v>176</v>
      </c>
      <c r="M11" s="170">
        <f aca="true" t="shared" si="0" ref="M11:M16">MAX(F11:H11,J11:L11)</f>
        <v>16.35</v>
      </c>
      <c r="N11" s="171" t="s">
        <v>203</v>
      </c>
      <c r="O11" s="172" t="s">
        <v>208</v>
      </c>
    </row>
    <row r="12" spans="1:15" s="146" customFormat="1" ht="18" customHeight="1">
      <c r="A12" s="31" t="s">
        <v>37</v>
      </c>
      <c r="B12" s="31">
        <v>88</v>
      </c>
      <c r="C12" s="33" t="s">
        <v>209</v>
      </c>
      <c r="D12" s="31" t="s">
        <v>210</v>
      </c>
      <c r="E12" s="31" t="s">
        <v>51</v>
      </c>
      <c r="F12" s="168">
        <v>14.82</v>
      </c>
      <c r="G12" s="168">
        <v>15.83</v>
      </c>
      <c r="H12" s="168">
        <v>16.04</v>
      </c>
      <c r="I12" s="169"/>
      <c r="J12" s="168" t="s">
        <v>176</v>
      </c>
      <c r="K12" s="168" t="s">
        <v>176</v>
      </c>
      <c r="L12" s="168" t="s">
        <v>176</v>
      </c>
      <c r="M12" s="170">
        <f t="shared" si="0"/>
        <v>16.04</v>
      </c>
      <c r="N12" s="173" t="s">
        <v>54</v>
      </c>
      <c r="O12" s="172" t="s">
        <v>211</v>
      </c>
    </row>
    <row r="13" spans="1:15" s="146" customFormat="1" ht="18" customHeight="1">
      <c r="A13" s="31" t="s">
        <v>43</v>
      </c>
      <c r="B13" s="31">
        <v>87</v>
      </c>
      <c r="C13" s="33" t="s">
        <v>212</v>
      </c>
      <c r="D13" s="31" t="s">
        <v>213</v>
      </c>
      <c r="E13" s="31" t="s">
        <v>40</v>
      </c>
      <c r="F13" s="168">
        <v>14.59</v>
      </c>
      <c r="G13" s="168">
        <v>16</v>
      </c>
      <c r="H13" s="168" t="s">
        <v>176</v>
      </c>
      <c r="I13" s="169"/>
      <c r="J13" s="168" t="s">
        <v>176</v>
      </c>
      <c r="K13" s="168">
        <v>15.54</v>
      </c>
      <c r="L13" s="168">
        <v>15.55</v>
      </c>
      <c r="M13" s="170">
        <f t="shared" si="0"/>
        <v>16</v>
      </c>
      <c r="N13" s="173" t="s">
        <v>48</v>
      </c>
      <c r="O13" s="172" t="s">
        <v>214</v>
      </c>
    </row>
    <row r="14" spans="1:15" s="146" customFormat="1" ht="18" customHeight="1">
      <c r="A14" s="31" t="s">
        <v>48</v>
      </c>
      <c r="B14" s="31">
        <v>40</v>
      </c>
      <c r="C14" s="33" t="s">
        <v>215</v>
      </c>
      <c r="D14" s="31" t="s">
        <v>216</v>
      </c>
      <c r="E14" s="31" t="s">
        <v>57</v>
      </c>
      <c r="F14" s="168" t="s">
        <v>176</v>
      </c>
      <c r="G14" s="168" t="s">
        <v>176</v>
      </c>
      <c r="H14" s="168" t="s">
        <v>176</v>
      </c>
      <c r="I14" s="169"/>
      <c r="J14" s="168">
        <v>15.23</v>
      </c>
      <c r="K14" s="168" t="s">
        <v>176</v>
      </c>
      <c r="L14" s="168" t="s">
        <v>176</v>
      </c>
      <c r="M14" s="170">
        <f t="shared" si="0"/>
        <v>15.23</v>
      </c>
      <c r="N14" s="173" t="s">
        <v>43</v>
      </c>
      <c r="O14" s="172" t="s">
        <v>217</v>
      </c>
    </row>
    <row r="15" spans="1:15" s="146" customFormat="1" ht="18" customHeight="1">
      <c r="A15" s="31" t="s">
        <v>54</v>
      </c>
      <c r="B15" s="31">
        <v>137</v>
      </c>
      <c r="C15" s="33" t="s">
        <v>218</v>
      </c>
      <c r="D15" s="31" t="s">
        <v>219</v>
      </c>
      <c r="E15" s="31" t="s">
        <v>35</v>
      </c>
      <c r="F15" s="168">
        <v>14.23</v>
      </c>
      <c r="G15" s="168">
        <v>13.79</v>
      </c>
      <c r="H15" s="168" t="s">
        <v>176</v>
      </c>
      <c r="I15" s="169"/>
      <c r="J15" s="168" t="s">
        <v>176</v>
      </c>
      <c r="K15" s="168">
        <v>14.17</v>
      </c>
      <c r="L15" s="168" t="s">
        <v>176</v>
      </c>
      <c r="M15" s="170">
        <f t="shared" si="0"/>
        <v>14.23</v>
      </c>
      <c r="N15" s="173" t="s">
        <v>37</v>
      </c>
      <c r="O15" s="172" t="s">
        <v>220</v>
      </c>
    </row>
    <row r="16" spans="1:15" s="146" customFormat="1" ht="18" customHeight="1">
      <c r="A16" s="31" t="s">
        <v>59</v>
      </c>
      <c r="B16" s="31">
        <v>138</v>
      </c>
      <c r="C16" s="33" t="s">
        <v>221</v>
      </c>
      <c r="D16" s="174" t="s">
        <v>222</v>
      </c>
      <c r="E16" s="31" t="s">
        <v>46</v>
      </c>
      <c r="F16" s="168">
        <v>12.01</v>
      </c>
      <c r="G16" s="168">
        <v>12.85</v>
      </c>
      <c r="H16" s="168">
        <v>12.8</v>
      </c>
      <c r="I16" s="169"/>
      <c r="J16" s="168" t="s">
        <v>176</v>
      </c>
      <c r="K16" s="168">
        <v>12.66</v>
      </c>
      <c r="L16" s="168">
        <v>13.84</v>
      </c>
      <c r="M16" s="170">
        <f t="shared" si="0"/>
        <v>13.84</v>
      </c>
      <c r="N16" s="173" t="s">
        <v>31</v>
      </c>
      <c r="O16" s="172" t="s">
        <v>223</v>
      </c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D21" sqref="D21"/>
    </sheetView>
  </sheetViews>
  <sheetFormatPr defaultColWidth="9.140625" defaultRowHeight="12.75"/>
  <cols>
    <col min="1" max="2" width="5.140625" style="5" customWidth="1"/>
    <col min="3" max="3" width="23.421875" style="5" customWidth="1"/>
    <col min="4" max="4" width="10.7109375" style="11" customWidth="1"/>
    <col min="5" max="5" width="6.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42187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9.75">
      <c r="D4" s="7"/>
      <c r="E4" s="13"/>
      <c r="F4" s="13"/>
      <c r="G4" s="13"/>
      <c r="H4" s="13"/>
      <c r="I4" s="13"/>
      <c r="J4" s="13"/>
      <c r="K4" s="12"/>
    </row>
    <row r="6" spans="3:14" ht="15.75">
      <c r="C6" s="15" t="s">
        <v>276</v>
      </c>
      <c r="N6" s="14"/>
    </row>
    <row r="7" spans="3:14" ht="15.75">
      <c r="C7" s="15" t="s">
        <v>277</v>
      </c>
      <c r="N7" s="16"/>
    </row>
    <row r="8" ht="9.7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51" t="s">
        <v>21</v>
      </c>
      <c r="O9" s="23" t="s">
        <v>22</v>
      </c>
    </row>
    <row r="10" spans="1:15" s="25" customFormat="1" ht="10.5" thickBot="1">
      <c r="A10" s="30" t="s">
        <v>23</v>
      </c>
      <c r="B10" s="176" t="s">
        <v>25</v>
      </c>
      <c r="C10" s="29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177" t="s">
        <v>31</v>
      </c>
      <c r="B11" s="31">
        <v>65</v>
      </c>
      <c r="C11" s="33" t="s">
        <v>278</v>
      </c>
      <c r="D11" s="31" t="s">
        <v>279</v>
      </c>
      <c r="E11" s="31" t="s">
        <v>40</v>
      </c>
      <c r="F11" s="168">
        <v>48.06</v>
      </c>
      <c r="G11" s="168">
        <v>43.15</v>
      </c>
      <c r="H11" s="168">
        <v>48.65</v>
      </c>
      <c r="I11" s="169"/>
      <c r="J11" s="168" t="s">
        <v>176</v>
      </c>
      <c r="K11" s="168">
        <v>43.36</v>
      </c>
      <c r="L11" s="168">
        <v>48.98</v>
      </c>
      <c r="M11" s="170">
        <f aca="true" t="shared" si="0" ref="M11:M16">MAX(F11:H11,J11:L11)</f>
        <v>48.98</v>
      </c>
      <c r="N11" s="171" t="s">
        <v>203</v>
      </c>
      <c r="O11" s="172" t="s">
        <v>280</v>
      </c>
    </row>
    <row r="12" spans="1:15" s="146" customFormat="1" ht="18" customHeight="1">
      <c r="A12" s="177" t="s">
        <v>37</v>
      </c>
      <c r="B12" s="31">
        <v>67</v>
      </c>
      <c r="C12" s="33" t="s">
        <v>281</v>
      </c>
      <c r="D12" s="31" t="s">
        <v>282</v>
      </c>
      <c r="E12" s="31" t="s">
        <v>51</v>
      </c>
      <c r="F12" s="168" t="s">
        <v>176</v>
      </c>
      <c r="G12" s="168" t="s">
        <v>176</v>
      </c>
      <c r="H12" s="168">
        <v>38.97</v>
      </c>
      <c r="I12" s="169"/>
      <c r="J12" s="168">
        <v>46.22</v>
      </c>
      <c r="K12" s="168">
        <v>37.93</v>
      </c>
      <c r="L12" s="168">
        <v>40.71</v>
      </c>
      <c r="M12" s="170">
        <f t="shared" si="0"/>
        <v>46.22</v>
      </c>
      <c r="N12" s="173" t="s">
        <v>54</v>
      </c>
      <c r="O12" s="172" t="s">
        <v>283</v>
      </c>
    </row>
    <row r="13" spans="1:15" s="146" customFormat="1" ht="18" customHeight="1">
      <c r="A13" s="177" t="s">
        <v>43</v>
      </c>
      <c r="B13" s="31">
        <v>117</v>
      </c>
      <c r="C13" s="33" t="s">
        <v>284</v>
      </c>
      <c r="D13" s="174" t="s">
        <v>285</v>
      </c>
      <c r="E13" s="31" t="s">
        <v>35</v>
      </c>
      <c r="F13" s="168">
        <v>32.46</v>
      </c>
      <c r="G13" s="168">
        <v>34.62</v>
      </c>
      <c r="H13" s="168">
        <v>39.86</v>
      </c>
      <c r="I13" s="169"/>
      <c r="J13" s="168" t="s">
        <v>176</v>
      </c>
      <c r="K13" s="168">
        <v>31.67</v>
      </c>
      <c r="L13" s="168">
        <v>29.76</v>
      </c>
      <c r="M13" s="170">
        <f t="shared" si="0"/>
        <v>39.86</v>
      </c>
      <c r="N13" s="173" t="s">
        <v>48</v>
      </c>
      <c r="O13" s="172" t="s">
        <v>286</v>
      </c>
    </row>
    <row r="14" spans="1:15" s="146" customFormat="1" ht="18" customHeight="1">
      <c r="A14" s="177" t="s">
        <v>48</v>
      </c>
      <c r="B14" s="31">
        <v>118</v>
      </c>
      <c r="C14" s="33" t="s">
        <v>287</v>
      </c>
      <c r="D14" s="31" t="s">
        <v>288</v>
      </c>
      <c r="E14" s="31" t="s">
        <v>46</v>
      </c>
      <c r="F14" s="168">
        <v>35</v>
      </c>
      <c r="G14" s="168">
        <v>36.66</v>
      </c>
      <c r="H14" s="168">
        <v>38.4</v>
      </c>
      <c r="I14" s="169"/>
      <c r="J14" s="168">
        <v>38.36</v>
      </c>
      <c r="K14" s="168">
        <v>36.67</v>
      </c>
      <c r="L14" s="168">
        <v>29.75</v>
      </c>
      <c r="M14" s="170">
        <f t="shared" si="0"/>
        <v>38.4</v>
      </c>
      <c r="N14" s="173" t="s">
        <v>43</v>
      </c>
      <c r="O14" s="172" t="s">
        <v>289</v>
      </c>
    </row>
    <row r="15" spans="1:15" s="146" customFormat="1" ht="18" customHeight="1">
      <c r="A15" s="177" t="s">
        <v>54</v>
      </c>
      <c r="B15" s="31">
        <v>17</v>
      </c>
      <c r="C15" s="33" t="s">
        <v>290</v>
      </c>
      <c r="D15" s="167">
        <v>37340</v>
      </c>
      <c r="E15" s="31" t="s">
        <v>57</v>
      </c>
      <c r="F15" s="168">
        <v>36.01</v>
      </c>
      <c r="G15" s="168" t="s">
        <v>176</v>
      </c>
      <c r="H15" s="168">
        <v>35.07</v>
      </c>
      <c r="I15" s="169"/>
      <c r="J15" s="168">
        <v>36.23</v>
      </c>
      <c r="K15" s="168">
        <v>38</v>
      </c>
      <c r="L15" s="168">
        <v>38.32</v>
      </c>
      <c r="M15" s="170">
        <f t="shared" si="0"/>
        <v>38.32</v>
      </c>
      <c r="N15" s="178" t="s">
        <v>37</v>
      </c>
      <c r="O15" s="172" t="s">
        <v>291</v>
      </c>
    </row>
    <row r="16" spans="1:15" s="146" customFormat="1" ht="18" customHeight="1">
      <c r="A16" s="177" t="s">
        <v>59</v>
      </c>
      <c r="B16" s="31">
        <v>19</v>
      </c>
      <c r="C16" s="33" t="s">
        <v>292</v>
      </c>
      <c r="D16" s="179">
        <v>37555</v>
      </c>
      <c r="E16" s="31" t="s">
        <v>62</v>
      </c>
      <c r="F16" s="168" t="s">
        <v>176</v>
      </c>
      <c r="G16" s="168">
        <v>32.96</v>
      </c>
      <c r="H16" s="168">
        <v>34.65</v>
      </c>
      <c r="I16" s="169"/>
      <c r="J16" s="168">
        <v>30.17</v>
      </c>
      <c r="K16" s="168">
        <v>31.46</v>
      </c>
      <c r="L16" s="168">
        <v>33.03</v>
      </c>
      <c r="M16" s="170">
        <f t="shared" si="0"/>
        <v>34.65</v>
      </c>
      <c r="N16" s="173" t="s">
        <v>31</v>
      </c>
      <c r="O16" s="172" t="s">
        <v>293</v>
      </c>
    </row>
    <row r="17" spans="1:15" s="146" customFormat="1" ht="18" customHeight="1">
      <c r="A17" s="180"/>
      <c r="B17" s="180"/>
      <c r="C17" s="181"/>
      <c r="D17" s="180"/>
      <c r="E17" s="180"/>
      <c r="F17" s="180"/>
      <c r="G17" s="180"/>
      <c r="H17" s="182"/>
      <c r="I17" s="182"/>
      <c r="J17" s="182"/>
      <c r="K17" s="182"/>
      <c r="L17" s="182"/>
      <c r="M17" s="183"/>
      <c r="N17" s="182"/>
      <c r="O17" s="184"/>
    </row>
    <row r="19" ht="9.75">
      <c r="D19" s="5"/>
    </row>
    <row r="20" ht="9.75">
      <c r="D20" s="5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E23" sqref="E23"/>
    </sheetView>
  </sheetViews>
  <sheetFormatPr defaultColWidth="9.140625" defaultRowHeight="12.75"/>
  <cols>
    <col min="1" max="2" width="5.140625" style="5" customWidth="1"/>
    <col min="3" max="3" width="23.421875" style="5" customWidth="1"/>
    <col min="4" max="4" width="10.7109375" style="11" customWidth="1"/>
    <col min="5" max="5" width="6.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710937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9.75">
      <c r="D4" s="7"/>
      <c r="E4" s="13"/>
      <c r="F4" s="13"/>
      <c r="G4" s="13"/>
      <c r="H4" s="13"/>
      <c r="I4" s="13"/>
      <c r="J4" s="13"/>
      <c r="K4" s="12"/>
    </row>
    <row r="5" spans="4:11" ht="9.75">
      <c r="D5" s="7"/>
      <c r="E5" s="13"/>
      <c r="F5" s="13"/>
      <c r="G5" s="13"/>
      <c r="H5" s="13"/>
      <c r="I5" s="13"/>
      <c r="J5" s="13"/>
      <c r="K5" s="12"/>
    </row>
    <row r="6" spans="3:14" ht="15.75">
      <c r="C6" s="15" t="s">
        <v>488</v>
      </c>
      <c r="N6" s="14"/>
    </row>
    <row r="7" spans="3:14" ht="15.75">
      <c r="C7" s="15" t="s">
        <v>489</v>
      </c>
      <c r="N7" s="16"/>
    </row>
    <row r="8" ht="9.7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51" t="s">
        <v>21</v>
      </c>
      <c r="O9" s="23" t="s">
        <v>22</v>
      </c>
    </row>
    <row r="10" spans="1:15" s="25" customFormat="1" ht="10.5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89</v>
      </c>
      <c r="C11" s="33" t="s">
        <v>490</v>
      </c>
      <c r="D11" s="174" t="s">
        <v>491</v>
      </c>
      <c r="E11" s="31" t="s">
        <v>40</v>
      </c>
      <c r="F11" s="168">
        <v>64.86</v>
      </c>
      <c r="G11" s="168" t="s">
        <v>176</v>
      </c>
      <c r="H11" s="168" t="s">
        <v>176</v>
      </c>
      <c r="I11" s="169"/>
      <c r="J11" s="168">
        <v>60.43</v>
      </c>
      <c r="K11" s="168">
        <v>58.81</v>
      </c>
      <c r="L11" s="168">
        <v>64.27</v>
      </c>
      <c r="M11" s="170">
        <f aca="true" t="shared" si="0" ref="M11:M16">MAX(F11:H11,J11:L11)</f>
        <v>64.86</v>
      </c>
      <c r="N11" s="229">
        <v>7</v>
      </c>
      <c r="O11" s="172" t="s">
        <v>492</v>
      </c>
    </row>
    <row r="12" spans="1:15" s="146" customFormat="1" ht="18" customHeight="1">
      <c r="A12" s="31" t="s">
        <v>37</v>
      </c>
      <c r="B12" s="31">
        <v>90</v>
      </c>
      <c r="C12" s="33" t="s">
        <v>493</v>
      </c>
      <c r="D12" s="31" t="s">
        <v>494</v>
      </c>
      <c r="E12" s="31" t="s">
        <v>51</v>
      </c>
      <c r="F12" s="168" t="s">
        <v>176</v>
      </c>
      <c r="G12" s="168">
        <v>62.95</v>
      </c>
      <c r="H12" s="168" t="s">
        <v>176</v>
      </c>
      <c r="I12" s="169"/>
      <c r="J12" s="168" t="s">
        <v>176</v>
      </c>
      <c r="K12" s="168">
        <v>60.84</v>
      </c>
      <c r="L12" s="168">
        <v>57.03</v>
      </c>
      <c r="M12" s="170">
        <f t="shared" si="0"/>
        <v>62.95</v>
      </c>
      <c r="N12" s="36">
        <v>5</v>
      </c>
      <c r="O12" s="172" t="s">
        <v>495</v>
      </c>
    </row>
    <row r="13" spans="1:15" s="146" customFormat="1" ht="18" customHeight="1">
      <c r="A13" s="31" t="s">
        <v>43</v>
      </c>
      <c r="B13" s="31">
        <v>139</v>
      </c>
      <c r="C13" s="33" t="s">
        <v>496</v>
      </c>
      <c r="D13" s="31" t="s">
        <v>497</v>
      </c>
      <c r="E13" s="31" t="s">
        <v>46</v>
      </c>
      <c r="F13" s="168">
        <v>62.21</v>
      </c>
      <c r="G13" s="168" t="s">
        <v>176</v>
      </c>
      <c r="H13" s="168" t="s">
        <v>176</v>
      </c>
      <c r="I13" s="169"/>
      <c r="J13" s="168" t="s">
        <v>176</v>
      </c>
      <c r="K13" s="168">
        <v>52.23</v>
      </c>
      <c r="L13" s="168" t="s">
        <v>176</v>
      </c>
      <c r="M13" s="170">
        <f t="shared" si="0"/>
        <v>62.21</v>
      </c>
      <c r="N13" s="36">
        <v>4</v>
      </c>
      <c r="O13" s="172" t="s">
        <v>498</v>
      </c>
    </row>
    <row r="14" spans="1:15" s="146" customFormat="1" ht="18" customHeight="1">
      <c r="A14" s="31" t="s">
        <v>48</v>
      </c>
      <c r="B14" s="31">
        <v>137</v>
      </c>
      <c r="C14" s="33" t="s">
        <v>218</v>
      </c>
      <c r="D14" s="174" t="s">
        <v>219</v>
      </c>
      <c r="E14" s="31" t="s">
        <v>35</v>
      </c>
      <c r="F14" s="168">
        <v>52.82</v>
      </c>
      <c r="G14" s="168">
        <v>54.54</v>
      </c>
      <c r="H14" s="168">
        <v>60.76</v>
      </c>
      <c r="I14" s="169"/>
      <c r="J14" s="168">
        <v>57.9</v>
      </c>
      <c r="K14" s="168">
        <v>53.73</v>
      </c>
      <c r="L14" s="168">
        <v>57.32</v>
      </c>
      <c r="M14" s="170">
        <f t="shared" si="0"/>
        <v>60.76</v>
      </c>
      <c r="N14" s="36">
        <v>3</v>
      </c>
      <c r="O14" s="172" t="s">
        <v>499</v>
      </c>
    </row>
    <row r="15" spans="1:15" s="146" customFormat="1" ht="18" customHeight="1">
      <c r="A15" s="31" t="s">
        <v>54</v>
      </c>
      <c r="B15" s="31">
        <v>43</v>
      </c>
      <c r="C15" s="33" t="s">
        <v>500</v>
      </c>
      <c r="D15" s="167">
        <v>37391</v>
      </c>
      <c r="E15" s="31" t="s">
        <v>62</v>
      </c>
      <c r="F15" s="168">
        <v>49.3</v>
      </c>
      <c r="G15" s="168">
        <v>53.85</v>
      </c>
      <c r="H15" s="168">
        <v>49.73</v>
      </c>
      <c r="I15" s="169"/>
      <c r="J15" s="168" t="s">
        <v>176</v>
      </c>
      <c r="K15" s="168">
        <v>54.65</v>
      </c>
      <c r="L15" s="168" t="s">
        <v>176</v>
      </c>
      <c r="M15" s="170">
        <f t="shared" si="0"/>
        <v>54.65</v>
      </c>
      <c r="N15" s="36">
        <v>2</v>
      </c>
      <c r="O15" s="172" t="s">
        <v>501</v>
      </c>
    </row>
    <row r="16" spans="1:15" s="146" customFormat="1" ht="18" customHeight="1">
      <c r="A16" s="31" t="s">
        <v>59</v>
      </c>
      <c r="B16" s="31">
        <v>42</v>
      </c>
      <c r="C16" s="33" t="s">
        <v>502</v>
      </c>
      <c r="D16" s="167">
        <v>37692</v>
      </c>
      <c r="E16" s="31" t="s">
        <v>57</v>
      </c>
      <c r="F16" s="168" t="s">
        <v>176</v>
      </c>
      <c r="G16" s="168" t="s">
        <v>176</v>
      </c>
      <c r="H16" s="168">
        <v>49.74</v>
      </c>
      <c r="I16" s="169"/>
      <c r="J16" s="168">
        <v>49.04</v>
      </c>
      <c r="K16" s="168" t="s">
        <v>176</v>
      </c>
      <c r="L16" s="168" t="s">
        <v>176</v>
      </c>
      <c r="M16" s="170">
        <f t="shared" si="0"/>
        <v>49.74</v>
      </c>
      <c r="N16" s="36">
        <v>1</v>
      </c>
      <c r="O16" s="172" t="s">
        <v>503</v>
      </c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G19" sqref="G19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421875" style="11" customWidth="1"/>
    <col min="5" max="5" width="6.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0039062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9.75">
      <c r="D4" s="7"/>
      <c r="E4" s="13"/>
      <c r="F4" s="13"/>
      <c r="G4" s="13"/>
      <c r="H4" s="13"/>
      <c r="I4" s="13"/>
      <c r="J4" s="13"/>
      <c r="K4" s="12"/>
    </row>
    <row r="5" spans="4:11" ht="9.75">
      <c r="D5" s="7"/>
      <c r="E5" s="13"/>
      <c r="F5" s="13"/>
      <c r="G5" s="13"/>
      <c r="H5" s="13"/>
      <c r="I5" s="13"/>
      <c r="J5" s="13"/>
      <c r="K5" s="12"/>
    </row>
    <row r="6" spans="3:14" ht="15.75">
      <c r="C6" s="15" t="s">
        <v>570</v>
      </c>
      <c r="N6" s="14"/>
    </row>
    <row r="7" spans="3:14" ht="15.75">
      <c r="C7" s="15" t="s">
        <v>571</v>
      </c>
      <c r="N7" s="16"/>
    </row>
    <row r="8" ht="9.7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48" t="s">
        <v>21</v>
      </c>
      <c r="O9" s="23" t="s">
        <v>22</v>
      </c>
    </row>
    <row r="10" spans="1:15" s="25" customFormat="1" ht="10.5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115</v>
      </c>
      <c r="C11" s="33" t="s">
        <v>389</v>
      </c>
      <c r="D11" s="34" t="s">
        <v>390</v>
      </c>
      <c r="E11" s="31" t="s">
        <v>35</v>
      </c>
      <c r="F11" s="168">
        <v>43.51</v>
      </c>
      <c r="G11" s="168">
        <v>42.67</v>
      </c>
      <c r="H11" s="168">
        <v>44.22</v>
      </c>
      <c r="I11" s="169"/>
      <c r="J11" s="168">
        <v>42.39</v>
      </c>
      <c r="K11" s="168" t="s">
        <v>176</v>
      </c>
      <c r="L11" s="168" t="s">
        <v>176</v>
      </c>
      <c r="M11" s="170">
        <f aca="true" t="shared" si="0" ref="M11:M16">MAX(F11:H11,J11:L11)</f>
        <v>44.22</v>
      </c>
      <c r="N11" s="171" t="s">
        <v>203</v>
      </c>
      <c r="O11" s="172" t="s">
        <v>572</v>
      </c>
    </row>
    <row r="12" spans="1:15" s="146" customFormat="1" ht="18" customHeight="1">
      <c r="A12" s="31" t="s">
        <v>37</v>
      </c>
      <c r="B12" s="31">
        <v>68</v>
      </c>
      <c r="C12" s="33" t="s">
        <v>573</v>
      </c>
      <c r="D12" s="34" t="s">
        <v>574</v>
      </c>
      <c r="E12" s="31" t="s">
        <v>40</v>
      </c>
      <c r="F12" s="168">
        <v>36.21</v>
      </c>
      <c r="G12" s="168">
        <v>40.06</v>
      </c>
      <c r="H12" s="168">
        <v>36.52</v>
      </c>
      <c r="I12" s="169"/>
      <c r="J12" s="168" t="s">
        <v>176</v>
      </c>
      <c r="K12" s="168" t="s">
        <v>176</v>
      </c>
      <c r="L12" s="168">
        <v>32.6</v>
      </c>
      <c r="M12" s="170">
        <f t="shared" si="0"/>
        <v>40.06</v>
      </c>
      <c r="N12" s="173" t="s">
        <v>54</v>
      </c>
      <c r="O12" s="172" t="s">
        <v>575</v>
      </c>
    </row>
    <row r="13" spans="1:15" s="146" customFormat="1" ht="18" customHeight="1">
      <c r="A13" s="31" t="s">
        <v>43</v>
      </c>
      <c r="B13" s="31">
        <v>119</v>
      </c>
      <c r="C13" s="33" t="s">
        <v>576</v>
      </c>
      <c r="D13" s="34" t="s">
        <v>577</v>
      </c>
      <c r="E13" s="31" t="s">
        <v>46</v>
      </c>
      <c r="F13" s="168">
        <v>38.91</v>
      </c>
      <c r="G13" s="168">
        <v>37.26</v>
      </c>
      <c r="H13" s="168" t="s">
        <v>176</v>
      </c>
      <c r="I13" s="169"/>
      <c r="J13" s="168" t="s">
        <v>176</v>
      </c>
      <c r="K13" s="168" t="s">
        <v>176</v>
      </c>
      <c r="L13" s="168" t="s">
        <v>176</v>
      </c>
      <c r="M13" s="170">
        <f t="shared" si="0"/>
        <v>38.91</v>
      </c>
      <c r="N13" s="173" t="s">
        <v>48</v>
      </c>
      <c r="O13" s="172" t="s">
        <v>578</v>
      </c>
    </row>
    <row r="14" spans="1:15" s="146" customFormat="1" ht="18" customHeight="1">
      <c r="A14" s="31" t="s">
        <v>48</v>
      </c>
      <c r="B14" s="31">
        <v>20</v>
      </c>
      <c r="C14" s="33" t="s">
        <v>579</v>
      </c>
      <c r="D14" s="34">
        <v>37857</v>
      </c>
      <c r="E14" s="31" t="s">
        <v>57</v>
      </c>
      <c r="F14" s="168">
        <v>31.96</v>
      </c>
      <c r="G14" s="168">
        <v>33.2</v>
      </c>
      <c r="H14" s="168">
        <v>35.46</v>
      </c>
      <c r="I14" s="169"/>
      <c r="J14" s="168">
        <v>32.37</v>
      </c>
      <c r="K14" s="168">
        <v>34.29</v>
      </c>
      <c r="L14" s="168">
        <v>33.54</v>
      </c>
      <c r="M14" s="170">
        <f t="shared" si="0"/>
        <v>35.46</v>
      </c>
      <c r="N14" s="173" t="s">
        <v>43</v>
      </c>
      <c r="O14" s="172" t="s">
        <v>580</v>
      </c>
    </row>
    <row r="15" spans="1:15" s="146" customFormat="1" ht="18" customHeight="1">
      <c r="A15" s="31" t="s">
        <v>54</v>
      </c>
      <c r="B15" s="31">
        <v>21</v>
      </c>
      <c r="C15" s="33" t="s">
        <v>581</v>
      </c>
      <c r="D15" s="34">
        <v>37355</v>
      </c>
      <c r="E15" s="31" t="s">
        <v>62</v>
      </c>
      <c r="F15" s="168" t="s">
        <v>176</v>
      </c>
      <c r="G15" s="168">
        <v>31.67</v>
      </c>
      <c r="H15" s="168">
        <v>31.61</v>
      </c>
      <c r="I15" s="169"/>
      <c r="J15" s="168">
        <v>32.69</v>
      </c>
      <c r="K15" s="168" t="s">
        <v>176</v>
      </c>
      <c r="L15" s="168" t="s">
        <v>176</v>
      </c>
      <c r="M15" s="170">
        <f t="shared" si="0"/>
        <v>32.69</v>
      </c>
      <c r="N15" s="173" t="s">
        <v>37</v>
      </c>
      <c r="O15" s="172" t="s">
        <v>582</v>
      </c>
    </row>
    <row r="16" spans="1:15" s="146" customFormat="1" ht="18" customHeight="1">
      <c r="A16" s="31" t="s">
        <v>59</v>
      </c>
      <c r="B16" s="31">
        <v>69</v>
      </c>
      <c r="C16" s="33" t="s">
        <v>583</v>
      </c>
      <c r="D16" s="34" t="s">
        <v>584</v>
      </c>
      <c r="E16" s="31" t="s">
        <v>51</v>
      </c>
      <c r="F16" s="168" t="s">
        <v>176</v>
      </c>
      <c r="G16" s="168" t="s">
        <v>176</v>
      </c>
      <c r="H16" s="168">
        <v>23.67</v>
      </c>
      <c r="I16" s="169"/>
      <c r="J16" s="168">
        <v>32.5</v>
      </c>
      <c r="K16" s="168">
        <v>29.1</v>
      </c>
      <c r="L16" s="168">
        <v>32.3</v>
      </c>
      <c r="M16" s="170">
        <f t="shared" si="0"/>
        <v>32.5</v>
      </c>
      <c r="N16" s="173" t="s">
        <v>31</v>
      </c>
      <c r="O16" s="172" t="s">
        <v>585</v>
      </c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E25" sqref="E25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421875" style="11" customWidth="1"/>
    <col min="5" max="5" width="6.421875" style="11" customWidth="1"/>
    <col min="6" max="8" width="7.140625" style="11" customWidth="1"/>
    <col min="9" max="9" width="0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00390625" style="9" hidden="1" customWidth="1"/>
    <col min="16" max="16384" width="9.140625" style="5" customWidth="1"/>
  </cols>
  <sheetData>
    <row r="1" spans="1:14" ht="9.7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9.7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9.75">
      <c r="A3" s="4" t="s">
        <v>11</v>
      </c>
      <c r="B3" s="4"/>
      <c r="L3" s="17"/>
      <c r="N3" s="8" t="s">
        <v>2</v>
      </c>
    </row>
    <row r="4" spans="4:11" ht="9.75">
      <c r="D4" s="7"/>
      <c r="E4" s="13"/>
      <c r="F4" s="13"/>
      <c r="G4" s="13"/>
      <c r="H4" s="13"/>
      <c r="I4" s="13"/>
      <c r="J4" s="13"/>
      <c r="K4" s="12"/>
    </row>
    <row r="5" spans="1:15" s="146" customFormat="1" ht="12">
      <c r="A5" s="185"/>
      <c r="B5" s="185"/>
      <c r="C5" s="186"/>
      <c r="D5" s="185"/>
      <c r="E5" s="185"/>
      <c r="F5" s="187"/>
      <c r="G5" s="187"/>
      <c r="H5" s="187"/>
      <c r="I5" s="187"/>
      <c r="J5" s="187"/>
      <c r="K5" s="187"/>
      <c r="L5" s="187"/>
      <c r="M5" s="188"/>
      <c r="N5" s="185"/>
      <c r="O5" s="189"/>
    </row>
    <row r="6" spans="3:14" ht="15.75">
      <c r="C6" s="15" t="s">
        <v>612</v>
      </c>
      <c r="N6" s="14"/>
    </row>
    <row r="7" spans="3:14" ht="15.75">
      <c r="C7" s="15" t="s">
        <v>613</v>
      </c>
      <c r="N7" s="16"/>
    </row>
    <row r="8" ht="9.75">
      <c r="N8" s="16"/>
    </row>
    <row r="9" spans="1:15" s="25" customFormat="1" ht="12.75" customHeight="1">
      <c r="A9" s="149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9" t="s">
        <v>172</v>
      </c>
      <c r="G9" s="279"/>
      <c r="H9" s="279"/>
      <c r="I9" s="279"/>
      <c r="J9" s="279"/>
      <c r="K9" s="279"/>
      <c r="L9" s="279"/>
      <c r="M9" s="151" t="s">
        <v>20</v>
      </c>
      <c r="N9" s="148" t="s">
        <v>21</v>
      </c>
      <c r="O9" s="23" t="s">
        <v>22</v>
      </c>
    </row>
    <row r="10" spans="1:15" s="25" customFormat="1" ht="10.5" thickBot="1">
      <c r="A10" s="152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173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137</v>
      </c>
      <c r="C11" s="33" t="s">
        <v>218</v>
      </c>
      <c r="D11" s="31" t="s">
        <v>219</v>
      </c>
      <c r="E11" s="31" t="s">
        <v>35</v>
      </c>
      <c r="F11" s="168">
        <v>48.04</v>
      </c>
      <c r="G11" s="168">
        <v>49.29</v>
      </c>
      <c r="H11" s="168">
        <v>45.79</v>
      </c>
      <c r="I11" s="169"/>
      <c r="J11" s="168">
        <v>49.27</v>
      </c>
      <c r="K11" s="168">
        <v>44.7</v>
      </c>
      <c r="L11" s="168">
        <v>49</v>
      </c>
      <c r="M11" s="170">
        <f aca="true" t="shared" si="0" ref="M11:M16">MAX(F11:H11,J11:L11)</f>
        <v>49.29</v>
      </c>
      <c r="N11" s="171" t="s">
        <v>203</v>
      </c>
      <c r="O11" s="172" t="s">
        <v>619</v>
      </c>
    </row>
    <row r="12" spans="1:15" s="146" customFormat="1" ht="18" customHeight="1">
      <c r="A12" s="31" t="s">
        <v>37</v>
      </c>
      <c r="B12" s="31">
        <v>139</v>
      </c>
      <c r="C12" s="33" t="s">
        <v>496</v>
      </c>
      <c r="D12" s="177" t="s">
        <v>497</v>
      </c>
      <c r="E12" s="31" t="s">
        <v>46</v>
      </c>
      <c r="F12" s="168">
        <v>47.87</v>
      </c>
      <c r="G12" s="168">
        <v>48.05</v>
      </c>
      <c r="H12" s="168">
        <v>46.38</v>
      </c>
      <c r="I12" s="169"/>
      <c r="J12" s="168">
        <v>45.74</v>
      </c>
      <c r="K12" s="168" t="s">
        <v>176</v>
      </c>
      <c r="L12" s="168" t="s">
        <v>176</v>
      </c>
      <c r="M12" s="170">
        <f t="shared" si="0"/>
        <v>48.05</v>
      </c>
      <c r="N12" s="173" t="s">
        <v>54</v>
      </c>
      <c r="O12" s="172" t="s">
        <v>623</v>
      </c>
    </row>
    <row r="13" spans="1:15" s="146" customFormat="1" ht="18" customHeight="1">
      <c r="A13" s="31" t="s">
        <v>43</v>
      </c>
      <c r="B13" s="31">
        <v>45</v>
      </c>
      <c r="C13" s="33" t="s">
        <v>621</v>
      </c>
      <c r="D13" s="167">
        <v>37342</v>
      </c>
      <c r="E13" s="31" t="s">
        <v>62</v>
      </c>
      <c r="F13" s="168">
        <v>41.95</v>
      </c>
      <c r="G13" s="168" t="s">
        <v>176</v>
      </c>
      <c r="H13" s="168">
        <v>41.09</v>
      </c>
      <c r="I13" s="169"/>
      <c r="J13" s="168">
        <v>41.7</v>
      </c>
      <c r="K13" s="168">
        <v>45.14</v>
      </c>
      <c r="L13" s="168">
        <v>46.08</v>
      </c>
      <c r="M13" s="170">
        <f t="shared" si="0"/>
        <v>46.08</v>
      </c>
      <c r="N13" s="173" t="s">
        <v>48</v>
      </c>
      <c r="O13" s="172" t="s">
        <v>622</v>
      </c>
    </row>
    <row r="14" spans="1:15" s="146" customFormat="1" ht="18" customHeight="1">
      <c r="A14" s="31" t="s">
        <v>48</v>
      </c>
      <c r="B14" s="31">
        <v>44</v>
      </c>
      <c r="C14" s="33" t="s">
        <v>617</v>
      </c>
      <c r="D14" s="167">
        <v>37341</v>
      </c>
      <c r="E14" s="31" t="s">
        <v>57</v>
      </c>
      <c r="F14" s="168" t="s">
        <v>176</v>
      </c>
      <c r="G14" s="168" t="s">
        <v>176</v>
      </c>
      <c r="H14" s="168" t="s">
        <v>176</v>
      </c>
      <c r="I14" s="169"/>
      <c r="J14" s="168" t="s">
        <v>176</v>
      </c>
      <c r="K14" s="168">
        <v>42.1</v>
      </c>
      <c r="L14" s="168">
        <v>43.76</v>
      </c>
      <c r="M14" s="170">
        <f t="shared" si="0"/>
        <v>43.76</v>
      </c>
      <c r="N14" s="173" t="s">
        <v>43</v>
      </c>
      <c r="O14" s="172" t="s">
        <v>618</v>
      </c>
    </row>
    <row r="15" spans="1:15" s="146" customFormat="1" ht="18" customHeight="1">
      <c r="A15" s="31" t="s">
        <v>54</v>
      </c>
      <c r="B15" s="31">
        <v>88</v>
      </c>
      <c r="C15" s="33" t="s">
        <v>209</v>
      </c>
      <c r="D15" s="177" t="s">
        <v>210</v>
      </c>
      <c r="E15" s="31" t="s">
        <v>51</v>
      </c>
      <c r="F15" s="168" t="s">
        <v>176</v>
      </c>
      <c r="G15" s="168" t="s">
        <v>176</v>
      </c>
      <c r="H15" s="168">
        <v>40.98</v>
      </c>
      <c r="I15" s="169"/>
      <c r="J15" s="168" t="s">
        <v>176</v>
      </c>
      <c r="K15" s="168">
        <v>35.65</v>
      </c>
      <c r="L15" s="168">
        <v>37.42</v>
      </c>
      <c r="M15" s="170">
        <f t="shared" si="0"/>
        <v>40.98</v>
      </c>
      <c r="N15" s="173" t="s">
        <v>37</v>
      </c>
      <c r="O15" s="172" t="s">
        <v>620</v>
      </c>
    </row>
    <row r="16" spans="1:15" s="146" customFormat="1" ht="18" customHeight="1">
      <c r="A16" s="31" t="s">
        <v>59</v>
      </c>
      <c r="B16" s="31">
        <v>91</v>
      </c>
      <c r="C16" s="33" t="s">
        <v>614</v>
      </c>
      <c r="D16" s="31" t="s">
        <v>615</v>
      </c>
      <c r="E16" s="31" t="s">
        <v>40</v>
      </c>
      <c r="F16" s="168">
        <v>36.8</v>
      </c>
      <c r="G16" s="168" t="s">
        <v>176</v>
      </c>
      <c r="H16" s="168">
        <v>36.41</v>
      </c>
      <c r="I16" s="169"/>
      <c r="J16" s="168" t="s">
        <v>176</v>
      </c>
      <c r="K16" s="168" t="s">
        <v>176</v>
      </c>
      <c r="L16" s="168" t="s">
        <v>176</v>
      </c>
      <c r="M16" s="170">
        <f t="shared" si="0"/>
        <v>36.8</v>
      </c>
      <c r="N16" s="173" t="s">
        <v>31</v>
      </c>
      <c r="O16" s="172" t="s">
        <v>616</v>
      </c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58">
      <selection activeCell="E82" sqref="E82"/>
    </sheetView>
  </sheetViews>
  <sheetFormatPr defaultColWidth="9.140625" defaultRowHeight="12.75"/>
  <cols>
    <col min="1" max="1" width="4.7109375" style="44" customWidth="1"/>
    <col min="2" max="2" width="16.28125" style="44" customWidth="1"/>
    <col min="3" max="4" width="5.7109375" style="44" customWidth="1"/>
    <col min="5" max="5" width="8.7109375" style="44" customWidth="1"/>
    <col min="6" max="7" width="5.7109375" style="44" customWidth="1"/>
    <col min="8" max="8" width="11.7109375" style="44" customWidth="1"/>
    <col min="9" max="10" width="5.7109375" style="44" customWidth="1"/>
    <col min="11" max="11" width="8.7109375" style="44" customWidth="1"/>
    <col min="12" max="17" width="0" style="44" hidden="1" customWidth="1"/>
    <col min="18" max="18" width="9.140625" style="44" customWidth="1"/>
    <col min="19" max="19" width="2.8515625" style="44" customWidth="1"/>
    <col min="20" max="255" width="9.140625" style="44" customWidth="1"/>
    <col min="256" max="16384" width="9.140625" style="45" customWidth="1"/>
  </cols>
  <sheetData>
    <row r="1" spans="1:11" s="5" customFormat="1" ht="10.5">
      <c r="A1" s="38" t="s">
        <v>6</v>
      </c>
      <c r="B1" s="39"/>
      <c r="C1" s="38"/>
      <c r="D1" s="39"/>
      <c r="E1" s="39"/>
      <c r="F1" s="39"/>
      <c r="G1" s="39"/>
      <c r="H1" s="39"/>
      <c r="I1" s="39"/>
      <c r="J1" s="40"/>
      <c r="K1" s="41" t="s">
        <v>0</v>
      </c>
    </row>
    <row r="2" spans="1:11" s="5" customFormat="1" ht="10.5">
      <c r="A2" s="38" t="s">
        <v>8</v>
      </c>
      <c r="B2" s="39"/>
      <c r="C2" s="38"/>
      <c r="D2" s="40"/>
      <c r="E2" s="39"/>
      <c r="F2" s="39"/>
      <c r="G2" s="39"/>
      <c r="H2" s="39"/>
      <c r="I2" s="39"/>
      <c r="J2" s="40"/>
      <c r="K2" s="41" t="s">
        <v>64</v>
      </c>
    </row>
    <row r="3" spans="1:11" s="5" customFormat="1" ht="10.5">
      <c r="A3" s="38" t="s">
        <v>11</v>
      </c>
      <c r="B3" s="39"/>
      <c r="C3" s="38"/>
      <c r="D3" s="39"/>
      <c r="E3" s="39"/>
      <c r="F3" s="42" t="s">
        <v>7</v>
      </c>
      <c r="G3" s="39"/>
      <c r="H3" s="39"/>
      <c r="I3" s="39"/>
      <c r="J3" s="40"/>
      <c r="K3" s="41" t="s">
        <v>2</v>
      </c>
    </row>
    <row r="4" spans="1:12" ht="11.25" customHeight="1">
      <c r="A4" s="43"/>
      <c r="E4" s="45"/>
      <c r="F4" s="46" t="s">
        <v>9</v>
      </c>
      <c r="K4" s="47"/>
      <c r="L4" s="48"/>
    </row>
    <row r="5" spans="1:12" ht="12">
      <c r="A5" s="43"/>
      <c r="E5" s="49"/>
      <c r="K5" s="47"/>
      <c r="L5" s="48"/>
    </row>
    <row r="6" ht="4.5" customHeight="1"/>
    <row r="7" spans="1:255" s="54" customFormat="1" ht="16.5">
      <c r="A7" s="50"/>
      <c r="B7" s="51"/>
      <c r="C7" s="51" t="s">
        <v>65</v>
      </c>
      <c r="D7" s="51"/>
      <c r="E7" s="50"/>
      <c r="F7" s="50"/>
      <c r="G7" s="51"/>
      <c r="H7" s="52"/>
      <c r="I7" s="53"/>
      <c r="K7" s="51" t="s">
        <v>66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ht="4.5" customHeight="1" thickBot="1"/>
    <row r="9" spans="1:256" s="60" customFormat="1" ht="16.5" customHeight="1">
      <c r="A9" s="55" t="s">
        <v>16</v>
      </c>
      <c r="B9" s="56" t="s">
        <v>67</v>
      </c>
      <c r="C9" s="280" t="s">
        <v>68</v>
      </c>
      <c r="D9" s="280"/>
      <c r="E9" s="280"/>
      <c r="F9" s="280" t="s">
        <v>69</v>
      </c>
      <c r="G9" s="280"/>
      <c r="H9" s="280"/>
      <c r="I9" s="280" t="s">
        <v>70</v>
      </c>
      <c r="J9" s="280"/>
      <c r="K9" s="280"/>
      <c r="L9" s="57"/>
      <c r="M9" s="58" t="s">
        <v>71</v>
      </c>
      <c r="N9" s="59" t="s">
        <v>72</v>
      </c>
      <c r="O9" s="59" t="s">
        <v>73</v>
      </c>
      <c r="P9" s="59" t="s">
        <v>74</v>
      </c>
      <c r="IV9" s="45"/>
    </row>
    <row r="10" spans="1:256" s="60" customFormat="1" ht="12.75" thickBot="1">
      <c r="A10" s="61" t="s">
        <v>75</v>
      </c>
      <c r="B10" s="62" t="s">
        <v>76</v>
      </c>
      <c r="C10" s="281" t="s">
        <v>77</v>
      </c>
      <c r="D10" s="281"/>
      <c r="E10" s="63" t="s">
        <v>78</v>
      </c>
      <c r="F10" s="281" t="s">
        <v>77</v>
      </c>
      <c r="G10" s="281"/>
      <c r="H10" s="63" t="s">
        <v>78</v>
      </c>
      <c r="I10" s="281" t="s">
        <v>77</v>
      </c>
      <c r="J10" s="281"/>
      <c r="K10" s="63" t="s">
        <v>78</v>
      </c>
      <c r="L10" s="64"/>
      <c r="M10" s="65" t="s">
        <v>79</v>
      </c>
      <c r="N10" s="66"/>
      <c r="O10" s="66"/>
      <c r="P10" s="66"/>
      <c r="IV10" s="45"/>
    </row>
    <row r="11" spans="1:16" ht="15" customHeight="1">
      <c r="A11" s="67">
        <v>1</v>
      </c>
      <c r="B11" s="68" t="s">
        <v>107</v>
      </c>
      <c r="C11" s="69">
        <v>5</v>
      </c>
      <c r="D11" s="70">
        <v>3</v>
      </c>
      <c r="E11" s="71">
        <f aca="true" t="shared" si="0" ref="E11:E23">C11+D11</f>
        <v>8</v>
      </c>
      <c r="F11" s="69">
        <v>2</v>
      </c>
      <c r="G11" s="70">
        <v>1</v>
      </c>
      <c r="H11" s="71">
        <f aca="true" t="shared" si="1" ref="H11:H23">F11+G11</f>
        <v>3</v>
      </c>
      <c r="I11" s="69">
        <v>7</v>
      </c>
      <c r="J11" s="70">
        <v>4</v>
      </c>
      <c r="K11" s="71">
        <f aca="true" t="shared" si="2" ref="K11:K23">I11+J11</f>
        <v>11</v>
      </c>
      <c r="L11" s="72"/>
      <c r="M11" s="73">
        <v>3</v>
      </c>
      <c r="N11" s="73" t="e">
        <f>#REF!+E11</f>
        <v>#REF!</v>
      </c>
      <c r="O11" s="73" t="e">
        <f>#REF!+H11</f>
        <v>#REF!</v>
      </c>
      <c r="P11" s="73" t="e">
        <f>#REF!+K11</f>
        <v>#REF!</v>
      </c>
    </row>
    <row r="12" spans="1:16" ht="15" customHeight="1">
      <c r="A12" s="67">
        <v>2</v>
      </c>
      <c r="B12" s="68" t="s">
        <v>133</v>
      </c>
      <c r="C12" s="69">
        <v>7</v>
      </c>
      <c r="D12" s="70">
        <v>3</v>
      </c>
      <c r="E12" s="71">
        <f t="shared" si="0"/>
        <v>10</v>
      </c>
      <c r="F12" s="69">
        <v>5</v>
      </c>
      <c r="G12" s="70">
        <v>4</v>
      </c>
      <c r="H12" s="71">
        <f t="shared" si="1"/>
        <v>9</v>
      </c>
      <c r="I12" s="69">
        <v>2</v>
      </c>
      <c r="J12" s="70">
        <v>1</v>
      </c>
      <c r="K12" s="71">
        <f t="shared" si="2"/>
        <v>3</v>
      </c>
      <c r="L12" s="72"/>
      <c r="M12" s="73">
        <v>15</v>
      </c>
      <c r="N12" s="73" t="e">
        <f>#REF!+E12</f>
        <v>#REF!</v>
      </c>
      <c r="O12" s="73" t="e">
        <f>#REF!+H12</f>
        <v>#REF!</v>
      </c>
      <c r="P12" s="73" t="e">
        <f>#REF!+K12</f>
        <v>#REF!</v>
      </c>
    </row>
    <row r="13" spans="1:16" ht="15" customHeight="1">
      <c r="A13" s="67">
        <v>3</v>
      </c>
      <c r="B13" s="68" t="s">
        <v>204</v>
      </c>
      <c r="C13" s="69">
        <v>4</v>
      </c>
      <c r="D13" s="70">
        <v>2</v>
      </c>
      <c r="E13" s="71">
        <f t="shared" si="0"/>
        <v>6</v>
      </c>
      <c r="F13" s="69">
        <v>7</v>
      </c>
      <c r="G13" s="70">
        <v>1</v>
      </c>
      <c r="H13" s="71">
        <f t="shared" si="1"/>
        <v>8</v>
      </c>
      <c r="I13" s="69">
        <v>5</v>
      </c>
      <c r="J13" s="70">
        <v>3</v>
      </c>
      <c r="K13" s="71">
        <f t="shared" si="2"/>
        <v>8</v>
      </c>
      <c r="L13" s="72"/>
      <c r="M13" s="73">
        <v>5</v>
      </c>
      <c r="N13" s="73" t="e">
        <f>N12+E13</f>
        <v>#REF!</v>
      </c>
      <c r="O13" s="73" t="e">
        <f>O12+H13</f>
        <v>#REF!</v>
      </c>
      <c r="P13" s="73" t="e">
        <f>P12+K13</f>
        <v>#REF!</v>
      </c>
    </row>
    <row r="14" spans="1:16" ht="15" customHeight="1">
      <c r="A14" s="67">
        <v>4</v>
      </c>
      <c r="B14" s="74" t="s">
        <v>248</v>
      </c>
      <c r="C14" s="69">
        <v>5</v>
      </c>
      <c r="D14" s="70">
        <v>4</v>
      </c>
      <c r="E14" s="71">
        <f t="shared" si="0"/>
        <v>9</v>
      </c>
      <c r="F14" s="69">
        <v>7</v>
      </c>
      <c r="G14" s="70">
        <v>1</v>
      </c>
      <c r="H14" s="71">
        <f t="shared" si="1"/>
        <v>8</v>
      </c>
      <c r="I14" s="69">
        <v>3</v>
      </c>
      <c r="J14" s="70">
        <v>2</v>
      </c>
      <c r="K14" s="71">
        <f t="shared" si="2"/>
        <v>5</v>
      </c>
      <c r="L14" s="72"/>
      <c r="M14" s="73">
        <v>6</v>
      </c>
      <c r="N14" s="73" t="e">
        <f>N13+E14</f>
        <v>#REF!</v>
      </c>
      <c r="O14" s="73" t="e">
        <f>O13+H14</f>
        <v>#REF!</v>
      </c>
      <c r="P14" s="73" t="e">
        <f>P13+K14</f>
        <v>#REF!</v>
      </c>
    </row>
    <row r="15" spans="1:16" ht="15" customHeight="1">
      <c r="A15" s="67">
        <v>5</v>
      </c>
      <c r="B15" s="68" t="s">
        <v>603</v>
      </c>
      <c r="C15" s="69">
        <v>2</v>
      </c>
      <c r="D15" s="70">
        <v>1</v>
      </c>
      <c r="E15" s="71">
        <f t="shared" si="0"/>
        <v>3</v>
      </c>
      <c r="F15" s="69">
        <v>4</v>
      </c>
      <c r="G15" s="70">
        <v>3</v>
      </c>
      <c r="H15" s="71">
        <f t="shared" si="1"/>
        <v>7</v>
      </c>
      <c r="I15" s="69">
        <v>7</v>
      </c>
      <c r="J15" s="70">
        <v>5</v>
      </c>
      <c r="K15" s="71">
        <f t="shared" si="2"/>
        <v>12</v>
      </c>
      <c r="L15" s="72"/>
      <c r="M15" s="73">
        <v>16</v>
      </c>
      <c r="N15" s="73" t="e">
        <f>N14+E15</f>
        <v>#REF!</v>
      </c>
      <c r="O15" s="73" t="e">
        <f>O14+H15</f>
        <v>#REF!</v>
      </c>
      <c r="P15" s="73" t="e">
        <f>P14+K15</f>
        <v>#REF!</v>
      </c>
    </row>
    <row r="16" spans="1:16" ht="15" customHeight="1">
      <c r="A16" s="67">
        <v>6</v>
      </c>
      <c r="B16" s="68" t="s">
        <v>300</v>
      </c>
      <c r="C16" s="69">
        <v>4</v>
      </c>
      <c r="D16" s="70">
        <v>2</v>
      </c>
      <c r="E16" s="71">
        <f t="shared" si="0"/>
        <v>6</v>
      </c>
      <c r="F16" s="69">
        <v>5</v>
      </c>
      <c r="G16" s="70">
        <v>3</v>
      </c>
      <c r="H16" s="71">
        <f t="shared" si="1"/>
        <v>8</v>
      </c>
      <c r="I16" s="69">
        <v>7</v>
      </c>
      <c r="J16" s="70">
        <v>1</v>
      </c>
      <c r="K16" s="71">
        <f t="shared" si="2"/>
        <v>8</v>
      </c>
      <c r="L16" s="72"/>
      <c r="M16" s="73">
        <v>9</v>
      </c>
      <c r="N16" s="73" t="e">
        <f>#REF!+E16</f>
        <v>#REF!</v>
      </c>
      <c r="O16" s="73" t="e">
        <f>#REF!+H16</f>
        <v>#REF!</v>
      </c>
      <c r="P16" s="73" t="e">
        <f>#REF!+K16</f>
        <v>#REF!</v>
      </c>
    </row>
    <row r="17" spans="1:16" ht="15" customHeight="1">
      <c r="A17" s="67">
        <v>7</v>
      </c>
      <c r="B17" s="68" t="s">
        <v>366</v>
      </c>
      <c r="C17" s="69">
        <v>4.5</v>
      </c>
      <c r="D17" s="70">
        <v>1</v>
      </c>
      <c r="E17" s="71">
        <f t="shared" si="0"/>
        <v>5.5</v>
      </c>
      <c r="F17" s="69">
        <v>4.5</v>
      </c>
      <c r="G17" s="70">
        <v>3</v>
      </c>
      <c r="H17" s="71">
        <f t="shared" si="1"/>
        <v>7.5</v>
      </c>
      <c r="I17" s="69">
        <v>7</v>
      </c>
      <c r="J17" s="70">
        <v>2</v>
      </c>
      <c r="K17" s="71">
        <f t="shared" si="2"/>
        <v>9</v>
      </c>
      <c r="L17" s="72"/>
      <c r="M17" s="73">
        <v>4</v>
      </c>
      <c r="N17" s="73" t="e">
        <f>N16+E17</f>
        <v>#REF!</v>
      </c>
      <c r="O17" s="73" t="e">
        <f>O16+H17</f>
        <v>#REF!</v>
      </c>
      <c r="P17" s="73" t="e">
        <f>P16+K17</f>
        <v>#REF!</v>
      </c>
    </row>
    <row r="18" spans="1:16" ht="15" customHeight="1">
      <c r="A18" s="67">
        <v>8</v>
      </c>
      <c r="B18" s="68" t="s">
        <v>403</v>
      </c>
      <c r="C18" s="69">
        <v>3</v>
      </c>
      <c r="D18" s="70">
        <v>1</v>
      </c>
      <c r="E18" s="71">
        <f t="shared" si="0"/>
        <v>4</v>
      </c>
      <c r="F18" s="69">
        <v>7</v>
      </c>
      <c r="G18" s="70">
        <v>5</v>
      </c>
      <c r="H18" s="71">
        <f t="shared" si="1"/>
        <v>12</v>
      </c>
      <c r="I18" s="69">
        <v>4</v>
      </c>
      <c r="J18" s="70">
        <v>2</v>
      </c>
      <c r="K18" s="71">
        <f t="shared" si="2"/>
        <v>6</v>
      </c>
      <c r="L18" s="72"/>
      <c r="M18" s="73">
        <v>17</v>
      </c>
      <c r="N18" s="73" t="e">
        <f>N17+E18</f>
        <v>#REF!</v>
      </c>
      <c r="O18" s="73" t="e">
        <f>O17+H18</f>
        <v>#REF!</v>
      </c>
      <c r="P18" s="73" t="e">
        <f>P17+K18</f>
        <v>#REF!</v>
      </c>
    </row>
    <row r="19" spans="1:16" ht="15" customHeight="1">
      <c r="A19" s="67">
        <v>9</v>
      </c>
      <c r="B19" s="68" t="s">
        <v>445</v>
      </c>
      <c r="C19" s="69">
        <v>5</v>
      </c>
      <c r="D19" s="70">
        <v>2</v>
      </c>
      <c r="E19" s="71">
        <f t="shared" si="0"/>
        <v>7</v>
      </c>
      <c r="F19" s="69">
        <v>3</v>
      </c>
      <c r="G19" s="70">
        <v>1</v>
      </c>
      <c r="H19" s="71">
        <f t="shared" si="1"/>
        <v>4</v>
      </c>
      <c r="I19" s="69">
        <v>7</v>
      </c>
      <c r="J19" s="70">
        <v>4</v>
      </c>
      <c r="K19" s="71">
        <f t="shared" si="2"/>
        <v>11</v>
      </c>
      <c r="L19" s="72"/>
      <c r="M19" s="73">
        <v>11</v>
      </c>
      <c r="N19" s="73" t="e">
        <f>#REF!+E19</f>
        <v>#REF!</v>
      </c>
      <c r="O19" s="73" t="e">
        <f>#REF!+H19</f>
        <v>#REF!</v>
      </c>
      <c r="P19" s="73" t="e">
        <f>#REF!+K19</f>
        <v>#REF!</v>
      </c>
    </row>
    <row r="20" spans="1:16" ht="15" customHeight="1">
      <c r="A20" s="67">
        <v>10</v>
      </c>
      <c r="B20" s="75" t="s">
        <v>525</v>
      </c>
      <c r="C20" s="69">
        <v>3</v>
      </c>
      <c r="D20" s="70">
        <v>1</v>
      </c>
      <c r="E20" s="71">
        <f t="shared" si="0"/>
        <v>4</v>
      </c>
      <c r="F20" s="69">
        <v>7</v>
      </c>
      <c r="G20" s="70">
        <v>4</v>
      </c>
      <c r="H20" s="71">
        <f t="shared" si="1"/>
        <v>11</v>
      </c>
      <c r="I20" s="69">
        <v>5</v>
      </c>
      <c r="J20" s="70">
        <v>2</v>
      </c>
      <c r="K20" s="71">
        <f t="shared" si="2"/>
        <v>7</v>
      </c>
      <c r="L20" s="72"/>
      <c r="M20" s="73">
        <v>19</v>
      </c>
      <c r="N20" s="73" t="e">
        <f>#REF!+E20</f>
        <v>#REF!</v>
      </c>
      <c r="O20" s="73" t="e">
        <f>#REF!+H20</f>
        <v>#REF!</v>
      </c>
      <c r="P20" s="73" t="e">
        <f>#REF!+K20</f>
        <v>#REF!</v>
      </c>
    </row>
    <row r="21" spans="1:16" ht="15" customHeight="1">
      <c r="A21" s="67">
        <v>11</v>
      </c>
      <c r="B21" s="68" t="s">
        <v>600</v>
      </c>
      <c r="C21" s="69">
        <v>2</v>
      </c>
      <c r="D21" s="70">
        <v>1</v>
      </c>
      <c r="E21" s="71">
        <f t="shared" si="0"/>
        <v>3</v>
      </c>
      <c r="F21" s="69">
        <v>5</v>
      </c>
      <c r="G21" s="70">
        <v>4</v>
      </c>
      <c r="H21" s="71">
        <f t="shared" si="1"/>
        <v>9</v>
      </c>
      <c r="I21" s="69">
        <v>7</v>
      </c>
      <c r="J21" s="70">
        <v>3</v>
      </c>
      <c r="K21" s="71">
        <f t="shared" si="2"/>
        <v>10</v>
      </c>
      <c r="L21" s="72"/>
      <c r="M21" s="73">
        <v>39</v>
      </c>
      <c r="N21" s="73" t="e">
        <f>#REF!+E21</f>
        <v>#REF!</v>
      </c>
      <c r="O21" s="73" t="e">
        <f>#REF!+H21</f>
        <v>#REF!</v>
      </c>
      <c r="P21" s="73" t="e">
        <f>#REF!+K21</f>
        <v>#REF!</v>
      </c>
    </row>
    <row r="22" spans="1:16" ht="15" customHeight="1">
      <c r="A22" s="67">
        <v>12</v>
      </c>
      <c r="B22" s="75" t="s">
        <v>601</v>
      </c>
      <c r="C22" s="76">
        <v>3</v>
      </c>
      <c r="D22" s="77">
        <v>2</v>
      </c>
      <c r="E22" s="71">
        <f t="shared" si="0"/>
        <v>5</v>
      </c>
      <c r="F22" s="76">
        <v>7</v>
      </c>
      <c r="G22" s="77">
        <v>4</v>
      </c>
      <c r="H22" s="71">
        <f t="shared" si="1"/>
        <v>11</v>
      </c>
      <c r="I22" s="76">
        <v>5</v>
      </c>
      <c r="J22" s="77">
        <v>1</v>
      </c>
      <c r="K22" s="71">
        <f t="shared" si="2"/>
        <v>6</v>
      </c>
      <c r="L22" s="72"/>
      <c r="M22" s="78">
        <v>21</v>
      </c>
      <c r="N22" s="73" t="e">
        <f>#REF!+E22</f>
        <v>#REF!</v>
      </c>
      <c r="O22" s="73" t="e">
        <f>#REF!+H22</f>
        <v>#REF!</v>
      </c>
      <c r="P22" s="73" t="e">
        <f>#REF!+K22</f>
        <v>#REF!</v>
      </c>
    </row>
    <row r="23" spans="1:16" ht="15" customHeight="1" thickBot="1">
      <c r="A23" s="67">
        <v>13</v>
      </c>
      <c r="B23" s="75" t="s">
        <v>607</v>
      </c>
      <c r="C23" s="79">
        <v>3</v>
      </c>
      <c r="D23" s="80"/>
      <c r="E23" s="81">
        <f t="shared" si="0"/>
        <v>3</v>
      </c>
      <c r="F23" s="79">
        <v>5</v>
      </c>
      <c r="G23" s="80"/>
      <c r="H23" s="81">
        <f t="shared" si="1"/>
        <v>5</v>
      </c>
      <c r="I23" s="79">
        <v>7</v>
      </c>
      <c r="J23" s="80"/>
      <c r="K23" s="81">
        <f t="shared" si="2"/>
        <v>7</v>
      </c>
      <c r="L23" s="72"/>
      <c r="M23" s="78"/>
      <c r="N23" s="73"/>
      <c r="O23" s="73"/>
      <c r="P23" s="73"/>
    </row>
    <row r="24" spans="1:16" ht="19.5" customHeight="1">
      <c r="A24" s="82"/>
      <c r="B24" s="83" t="s">
        <v>80</v>
      </c>
      <c r="C24" s="84"/>
      <c r="D24" s="85"/>
      <c r="E24" s="86">
        <f>SUM(E11:E23)</f>
        <v>73.5</v>
      </c>
      <c r="F24" s="87">
        <v>5</v>
      </c>
      <c r="G24" s="88"/>
      <c r="H24" s="86">
        <f>SUM(H11:H23)</f>
        <v>102.5</v>
      </c>
      <c r="I24" s="87">
        <v>7</v>
      </c>
      <c r="J24" s="88"/>
      <c r="K24" s="86">
        <f>SUM(K11:K23)</f>
        <v>103</v>
      </c>
      <c r="L24" s="89"/>
      <c r="N24" s="44" t="e">
        <f>#REF!+E24</f>
        <v>#REF!</v>
      </c>
      <c r="O24" s="44" t="e">
        <f>#REF!+H24</f>
        <v>#REF!</v>
      </c>
      <c r="P24" s="44" t="e">
        <f>#REF!+K24</f>
        <v>#REF!</v>
      </c>
    </row>
    <row r="25" spans="1:12" ht="16.5" customHeight="1" thickBot="1">
      <c r="A25" s="90"/>
      <c r="B25" s="91" t="s">
        <v>81</v>
      </c>
      <c r="C25" s="92"/>
      <c r="D25" s="93"/>
      <c r="E25" s="94">
        <f>RANK(E24,$E24:$K24,0)</f>
        <v>3</v>
      </c>
      <c r="F25" s="95"/>
      <c r="G25" s="93"/>
      <c r="H25" s="94">
        <f>RANK(H24,$E24:$K24,0)</f>
        <v>2</v>
      </c>
      <c r="I25" s="95"/>
      <c r="J25" s="93"/>
      <c r="K25" s="94">
        <f>RANK(K24,$E24:$K24,0)</f>
        <v>1</v>
      </c>
      <c r="L25" s="96"/>
    </row>
    <row r="26" spans="1:12" ht="6" customHeight="1">
      <c r="A26" s="97"/>
      <c r="B26" s="98"/>
      <c r="C26" s="85"/>
      <c r="D26" s="85"/>
      <c r="E26" s="96"/>
      <c r="F26" s="85"/>
      <c r="G26" s="85"/>
      <c r="H26" s="96"/>
      <c r="I26" s="85"/>
      <c r="J26" s="85"/>
      <c r="K26" s="96"/>
      <c r="L26" s="96"/>
    </row>
    <row r="27" spans="1:255" s="54" customFormat="1" ht="16.5">
      <c r="A27" s="50"/>
      <c r="B27" s="51"/>
      <c r="C27" s="51" t="s">
        <v>65</v>
      </c>
      <c r="D27" s="51"/>
      <c r="E27" s="50"/>
      <c r="F27" s="50"/>
      <c r="G27" s="51"/>
      <c r="H27" s="52"/>
      <c r="I27" s="53"/>
      <c r="K27" s="51" t="s">
        <v>82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</row>
    <row r="28" ht="7.5" customHeight="1" thickBot="1"/>
    <row r="29" spans="1:256" s="60" customFormat="1" ht="18.75" customHeight="1">
      <c r="A29" s="55" t="s">
        <v>16</v>
      </c>
      <c r="B29" s="56" t="s">
        <v>67</v>
      </c>
      <c r="C29" s="280" t="s">
        <v>68</v>
      </c>
      <c r="D29" s="280"/>
      <c r="E29" s="280"/>
      <c r="F29" s="280" t="s">
        <v>69</v>
      </c>
      <c r="G29" s="280"/>
      <c r="H29" s="280"/>
      <c r="I29" s="280" t="s">
        <v>70</v>
      </c>
      <c r="J29" s="280"/>
      <c r="K29" s="280"/>
      <c r="L29" s="57"/>
      <c r="M29" s="58" t="s">
        <v>71</v>
      </c>
      <c r="N29" s="59" t="s">
        <v>72</v>
      </c>
      <c r="O29" s="59" t="s">
        <v>73</v>
      </c>
      <c r="P29" s="59" t="s">
        <v>74</v>
      </c>
      <c r="IV29" s="45"/>
    </row>
    <row r="30" spans="1:256" s="60" customFormat="1" ht="12.75" thickBot="1">
      <c r="A30" s="61" t="s">
        <v>75</v>
      </c>
      <c r="B30" s="62" t="s">
        <v>76</v>
      </c>
      <c r="C30" s="281" t="s">
        <v>77</v>
      </c>
      <c r="D30" s="281"/>
      <c r="E30" s="63" t="s">
        <v>78</v>
      </c>
      <c r="F30" s="281" t="s">
        <v>77</v>
      </c>
      <c r="G30" s="281"/>
      <c r="H30" s="63" t="s">
        <v>78</v>
      </c>
      <c r="I30" s="281" t="s">
        <v>77</v>
      </c>
      <c r="J30" s="281"/>
      <c r="K30" s="63" t="s">
        <v>78</v>
      </c>
      <c r="L30" s="64"/>
      <c r="M30" s="65" t="s">
        <v>79</v>
      </c>
      <c r="N30" s="66"/>
      <c r="O30" s="66"/>
      <c r="P30" s="66"/>
      <c r="IV30" s="45"/>
    </row>
    <row r="31" spans="1:16" ht="15" customHeight="1">
      <c r="A31" s="99">
        <v>1</v>
      </c>
      <c r="B31" s="74" t="s">
        <v>108</v>
      </c>
      <c r="C31" s="100">
        <v>2</v>
      </c>
      <c r="D31" s="101">
        <v>1</v>
      </c>
      <c r="E31" s="71">
        <f aca="true" t="shared" si="3" ref="E31:E43">C31+D31</f>
        <v>3</v>
      </c>
      <c r="F31" s="100">
        <v>7</v>
      </c>
      <c r="G31" s="101">
        <v>4</v>
      </c>
      <c r="H31" s="71">
        <f aca="true" t="shared" si="4" ref="H31:H43">F31+G31</f>
        <v>11</v>
      </c>
      <c r="I31" s="100">
        <v>5</v>
      </c>
      <c r="J31" s="101">
        <v>3</v>
      </c>
      <c r="K31" s="71">
        <f aca="true" t="shared" si="5" ref="K31:K43">I31+J31</f>
        <v>8</v>
      </c>
      <c r="L31" s="72"/>
      <c r="M31" s="102">
        <v>1</v>
      </c>
      <c r="N31" s="102">
        <f>E31</f>
        <v>3</v>
      </c>
      <c r="O31" s="102">
        <f>H31</f>
        <v>11</v>
      </c>
      <c r="P31" s="102">
        <f>K31</f>
        <v>8</v>
      </c>
    </row>
    <row r="32" spans="1:16" ht="15" customHeight="1">
      <c r="A32" s="67">
        <v>2</v>
      </c>
      <c r="B32" s="68" t="s">
        <v>602</v>
      </c>
      <c r="C32" s="69">
        <v>4</v>
      </c>
      <c r="D32" s="70">
        <v>2</v>
      </c>
      <c r="E32" s="71">
        <f t="shared" si="3"/>
        <v>6</v>
      </c>
      <c r="F32" s="69">
        <v>7</v>
      </c>
      <c r="G32" s="70">
        <v>3</v>
      </c>
      <c r="H32" s="71">
        <f t="shared" si="4"/>
        <v>10</v>
      </c>
      <c r="I32" s="69">
        <v>5</v>
      </c>
      <c r="J32" s="70">
        <v>1</v>
      </c>
      <c r="K32" s="71">
        <f t="shared" si="5"/>
        <v>6</v>
      </c>
      <c r="L32" s="72"/>
      <c r="M32" s="73">
        <v>2</v>
      </c>
      <c r="N32" s="73">
        <f>N31+E32</f>
        <v>9</v>
      </c>
      <c r="O32" s="73">
        <f>O31+H32</f>
        <v>21</v>
      </c>
      <c r="P32" s="73">
        <f>P31+K32</f>
        <v>14</v>
      </c>
    </row>
    <row r="33" spans="1:16" ht="15" customHeight="1">
      <c r="A33" s="99">
        <v>3</v>
      </c>
      <c r="B33" s="68" t="s">
        <v>249</v>
      </c>
      <c r="C33" s="69">
        <v>7</v>
      </c>
      <c r="D33" s="70">
        <v>3</v>
      </c>
      <c r="E33" s="71">
        <f t="shared" si="3"/>
        <v>10</v>
      </c>
      <c r="F33" s="69">
        <v>2</v>
      </c>
      <c r="G33" s="70">
        <v>1</v>
      </c>
      <c r="H33" s="71">
        <f t="shared" si="4"/>
        <v>3</v>
      </c>
      <c r="I33" s="69">
        <v>5</v>
      </c>
      <c r="J33" s="70">
        <v>4</v>
      </c>
      <c r="K33" s="71">
        <f t="shared" si="5"/>
        <v>9</v>
      </c>
      <c r="L33" s="72"/>
      <c r="M33" s="73">
        <v>7</v>
      </c>
      <c r="N33" s="73" t="e">
        <f>#REF!+E33</f>
        <v>#REF!</v>
      </c>
      <c r="O33" s="73" t="e">
        <f>#REF!+H33</f>
        <v>#REF!</v>
      </c>
      <c r="P33" s="73" t="e">
        <f>#REF!+K33</f>
        <v>#REF!</v>
      </c>
    </row>
    <row r="34" spans="1:16" ht="15" customHeight="1">
      <c r="A34" s="67">
        <v>4</v>
      </c>
      <c r="B34" s="68" t="s">
        <v>275</v>
      </c>
      <c r="C34" s="69">
        <v>7</v>
      </c>
      <c r="D34" s="70">
        <v>4</v>
      </c>
      <c r="E34" s="71">
        <f t="shared" si="3"/>
        <v>11</v>
      </c>
      <c r="F34" s="69">
        <v>3</v>
      </c>
      <c r="G34" s="70">
        <v>1</v>
      </c>
      <c r="H34" s="71">
        <f t="shared" si="4"/>
        <v>4</v>
      </c>
      <c r="I34" s="69">
        <v>5</v>
      </c>
      <c r="J34" s="70">
        <v>2</v>
      </c>
      <c r="K34" s="71">
        <f t="shared" si="5"/>
        <v>7</v>
      </c>
      <c r="L34" s="72"/>
      <c r="M34" s="73">
        <v>8</v>
      </c>
      <c r="N34" s="73" t="e">
        <f>N33+E34</f>
        <v>#REF!</v>
      </c>
      <c r="O34" s="73" t="e">
        <f>O33+H34</f>
        <v>#REF!</v>
      </c>
      <c r="P34" s="73" t="e">
        <f>P33+K34</f>
        <v>#REF!</v>
      </c>
    </row>
    <row r="35" spans="1:16" ht="15" customHeight="1">
      <c r="A35" s="99">
        <v>5</v>
      </c>
      <c r="B35" s="68" t="s">
        <v>335</v>
      </c>
      <c r="C35" s="69">
        <v>3</v>
      </c>
      <c r="D35" s="70">
        <v>1</v>
      </c>
      <c r="E35" s="71">
        <f t="shared" si="3"/>
        <v>4</v>
      </c>
      <c r="F35" s="69">
        <v>5</v>
      </c>
      <c r="G35" s="70">
        <v>4</v>
      </c>
      <c r="H35" s="71">
        <f t="shared" si="4"/>
        <v>9</v>
      </c>
      <c r="I35" s="69">
        <v>7</v>
      </c>
      <c r="J35" s="70">
        <v>2</v>
      </c>
      <c r="K35" s="71">
        <f t="shared" si="5"/>
        <v>9</v>
      </c>
      <c r="L35" s="72"/>
      <c r="M35" s="73">
        <v>10</v>
      </c>
      <c r="N35" s="73" t="e">
        <f>#REF!+E35</f>
        <v>#REF!</v>
      </c>
      <c r="O35" s="73" t="e">
        <f>#REF!+H35</f>
        <v>#REF!</v>
      </c>
      <c r="P35" s="73" t="e">
        <f>#REF!+K35</f>
        <v>#REF!</v>
      </c>
    </row>
    <row r="36" spans="1:16" ht="15" customHeight="1">
      <c r="A36" s="67">
        <v>6</v>
      </c>
      <c r="B36" s="68" t="s">
        <v>444</v>
      </c>
      <c r="C36" s="69">
        <v>5</v>
      </c>
      <c r="D36" s="70">
        <v>4</v>
      </c>
      <c r="E36" s="71">
        <f t="shared" si="3"/>
        <v>9</v>
      </c>
      <c r="F36" s="69">
        <v>3</v>
      </c>
      <c r="G36" s="70">
        <v>1</v>
      </c>
      <c r="H36" s="71">
        <f t="shared" si="4"/>
        <v>4</v>
      </c>
      <c r="I36" s="69">
        <v>7</v>
      </c>
      <c r="J36" s="70">
        <v>2</v>
      </c>
      <c r="K36" s="71">
        <f t="shared" si="5"/>
        <v>9</v>
      </c>
      <c r="L36" s="72"/>
      <c r="M36" s="73">
        <v>12</v>
      </c>
      <c r="N36" s="73" t="e">
        <f>#REF!+E36</f>
        <v>#REF!</v>
      </c>
      <c r="O36" s="73" t="e">
        <f>#REF!+H36</f>
        <v>#REF!</v>
      </c>
      <c r="P36" s="73" t="e">
        <f>#REF!+K36</f>
        <v>#REF!</v>
      </c>
    </row>
    <row r="37" spans="1:16" ht="15" customHeight="1">
      <c r="A37" s="99">
        <v>7</v>
      </c>
      <c r="B37" s="68" t="s">
        <v>463</v>
      </c>
      <c r="C37" s="69">
        <v>5</v>
      </c>
      <c r="D37" s="70">
        <v>4</v>
      </c>
      <c r="E37" s="71">
        <f t="shared" si="3"/>
        <v>9</v>
      </c>
      <c r="F37" s="69">
        <v>2</v>
      </c>
      <c r="G37" s="70">
        <v>1</v>
      </c>
      <c r="H37" s="71">
        <f t="shared" si="4"/>
        <v>3</v>
      </c>
      <c r="I37" s="69">
        <v>7</v>
      </c>
      <c r="J37" s="70">
        <v>3</v>
      </c>
      <c r="K37" s="71">
        <f t="shared" si="5"/>
        <v>10</v>
      </c>
      <c r="L37" s="72"/>
      <c r="M37" s="73">
        <v>13</v>
      </c>
      <c r="N37" s="73" t="e">
        <f>N36+E37</f>
        <v>#REF!</v>
      </c>
      <c r="O37" s="73" t="e">
        <f>O36+H37</f>
        <v>#REF!</v>
      </c>
      <c r="P37" s="73" t="e">
        <f>P36+K37</f>
        <v>#REF!</v>
      </c>
    </row>
    <row r="38" spans="1:16" ht="15" customHeight="1">
      <c r="A38" s="67">
        <v>8</v>
      </c>
      <c r="B38" s="68" t="s">
        <v>504</v>
      </c>
      <c r="C38" s="69">
        <v>2</v>
      </c>
      <c r="D38" s="70">
        <v>1</v>
      </c>
      <c r="E38" s="71">
        <f t="shared" si="3"/>
        <v>3</v>
      </c>
      <c r="F38" s="69">
        <v>4</v>
      </c>
      <c r="G38" s="70">
        <v>3</v>
      </c>
      <c r="H38" s="71">
        <f t="shared" si="4"/>
        <v>7</v>
      </c>
      <c r="I38" s="69">
        <v>7</v>
      </c>
      <c r="J38" s="70">
        <v>5</v>
      </c>
      <c r="K38" s="71">
        <f t="shared" si="5"/>
        <v>12</v>
      </c>
      <c r="L38" s="72"/>
      <c r="M38" s="73">
        <v>14</v>
      </c>
      <c r="N38" s="73" t="e">
        <f>N37+E38</f>
        <v>#REF!</v>
      </c>
      <c r="O38" s="73" t="e">
        <f>O37+H38</f>
        <v>#REF!</v>
      </c>
      <c r="P38" s="73" t="e">
        <f>P37+K38</f>
        <v>#REF!</v>
      </c>
    </row>
    <row r="39" spans="1:16" ht="15" customHeight="1">
      <c r="A39" s="99">
        <v>9</v>
      </c>
      <c r="B39" s="68" t="s">
        <v>505</v>
      </c>
      <c r="C39" s="69">
        <v>4</v>
      </c>
      <c r="D39" s="70">
        <v>3</v>
      </c>
      <c r="E39" s="71">
        <f t="shared" si="3"/>
        <v>7</v>
      </c>
      <c r="F39" s="69">
        <v>7</v>
      </c>
      <c r="G39" s="70">
        <v>1</v>
      </c>
      <c r="H39" s="71">
        <f t="shared" si="4"/>
        <v>8</v>
      </c>
      <c r="I39" s="69">
        <v>5</v>
      </c>
      <c r="J39" s="70">
        <v>2</v>
      </c>
      <c r="K39" s="71">
        <f t="shared" si="5"/>
        <v>7</v>
      </c>
      <c r="L39" s="72"/>
      <c r="M39" s="73">
        <v>18</v>
      </c>
      <c r="N39" s="73" t="e">
        <f>#REF!+E39</f>
        <v>#REF!</v>
      </c>
      <c r="O39" s="73" t="e">
        <f>#REF!+H39</f>
        <v>#REF!</v>
      </c>
      <c r="P39" s="73" t="e">
        <f>#REF!+K39</f>
        <v>#REF!</v>
      </c>
    </row>
    <row r="40" spans="1:16" ht="15" customHeight="1">
      <c r="A40" s="67">
        <v>10</v>
      </c>
      <c r="B40" s="75" t="s">
        <v>543</v>
      </c>
      <c r="C40" s="69">
        <v>2</v>
      </c>
      <c r="D40" s="70">
        <v>1</v>
      </c>
      <c r="E40" s="71">
        <f t="shared" si="3"/>
        <v>3</v>
      </c>
      <c r="F40" s="69">
        <v>4</v>
      </c>
      <c r="G40" s="70">
        <v>3</v>
      </c>
      <c r="H40" s="71">
        <f t="shared" si="4"/>
        <v>7</v>
      </c>
      <c r="I40" s="69">
        <v>7</v>
      </c>
      <c r="J40" s="70">
        <v>5</v>
      </c>
      <c r="K40" s="71">
        <f t="shared" si="5"/>
        <v>12</v>
      </c>
      <c r="L40" s="72"/>
      <c r="M40" s="73">
        <v>20</v>
      </c>
      <c r="N40" s="73" t="e">
        <f>#REF!+E40</f>
        <v>#REF!</v>
      </c>
      <c r="O40" s="73" t="e">
        <f>#REF!+H40</f>
        <v>#REF!</v>
      </c>
      <c r="P40" s="73" t="e">
        <f>#REF!+K40</f>
        <v>#REF!</v>
      </c>
    </row>
    <row r="41" spans="1:16" ht="15" customHeight="1">
      <c r="A41" s="99">
        <v>11</v>
      </c>
      <c r="B41" s="68" t="s">
        <v>569</v>
      </c>
      <c r="C41" s="76">
        <v>4.5</v>
      </c>
      <c r="D41" s="77">
        <v>1</v>
      </c>
      <c r="E41" s="71">
        <f t="shared" si="3"/>
        <v>5.5</v>
      </c>
      <c r="F41" s="76">
        <v>7</v>
      </c>
      <c r="G41" s="77">
        <v>3</v>
      </c>
      <c r="H41" s="71">
        <f t="shared" si="4"/>
        <v>10</v>
      </c>
      <c r="I41" s="76">
        <v>4.5</v>
      </c>
      <c r="J41" s="77">
        <v>2</v>
      </c>
      <c r="K41" s="71">
        <f t="shared" si="5"/>
        <v>6.5</v>
      </c>
      <c r="L41" s="72"/>
      <c r="M41" s="73">
        <v>38</v>
      </c>
      <c r="N41" s="73" t="e">
        <f>#REF!+E41</f>
        <v>#REF!</v>
      </c>
      <c r="O41" s="73" t="e">
        <f>#REF!+H41</f>
        <v>#REF!</v>
      </c>
      <c r="P41" s="73" t="e">
        <f>#REF!+K41</f>
        <v>#REF!</v>
      </c>
    </row>
    <row r="42" spans="1:16" ht="15" customHeight="1">
      <c r="A42" s="67">
        <v>12</v>
      </c>
      <c r="B42" s="75" t="s">
        <v>608</v>
      </c>
      <c r="C42" s="76">
        <v>5</v>
      </c>
      <c r="D42" s="77"/>
      <c r="E42" s="71">
        <f t="shared" si="3"/>
        <v>5</v>
      </c>
      <c r="F42" s="76">
        <v>3</v>
      </c>
      <c r="G42" s="77"/>
      <c r="H42" s="71">
        <f t="shared" si="4"/>
        <v>3</v>
      </c>
      <c r="I42" s="76">
        <v>7</v>
      </c>
      <c r="J42" s="77"/>
      <c r="K42" s="71">
        <f t="shared" si="5"/>
        <v>7</v>
      </c>
      <c r="L42" s="72"/>
      <c r="M42" s="78"/>
      <c r="N42" s="73"/>
      <c r="O42" s="73"/>
      <c r="P42" s="73"/>
    </row>
    <row r="43" spans="1:256" s="44" customFormat="1" ht="15" customHeight="1" thickBot="1">
      <c r="A43" s="99">
        <v>13</v>
      </c>
      <c r="B43" s="75" t="s">
        <v>624</v>
      </c>
      <c r="C43" s="76">
        <v>4</v>
      </c>
      <c r="D43" s="77">
        <v>3</v>
      </c>
      <c r="E43" s="71">
        <f t="shared" si="3"/>
        <v>7</v>
      </c>
      <c r="F43" s="76">
        <v>7</v>
      </c>
      <c r="G43" s="77">
        <v>5</v>
      </c>
      <c r="H43" s="71">
        <f t="shared" si="4"/>
        <v>12</v>
      </c>
      <c r="I43" s="76">
        <v>2</v>
      </c>
      <c r="J43" s="77">
        <v>1</v>
      </c>
      <c r="K43" s="71">
        <f t="shared" si="5"/>
        <v>3</v>
      </c>
      <c r="L43" s="72"/>
      <c r="M43" s="78"/>
      <c r="N43" s="73"/>
      <c r="O43" s="73"/>
      <c r="P43" s="73"/>
      <c r="IV43" s="45"/>
    </row>
    <row r="44" spans="1:256" s="44" customFormat="1" ht="19.5" customHeight="1">
      <c r="A44" s="82"/>
      <c r="B44" s="83" t="s">
        <v>80</v>
      </c>
      <c r="C44" s="82"/>
      <c r="D44" s="103"/>
      <c r="E44" s="104">
        <f>SUM(E31:E43)</f>
        <v>82.5</v>
      </c>
      <c r="F44" s="105"/>
      <c r="G44" s="106"/>
      <c r="H44" s="104">
        <f>SUM(H31:H43)</f>
        <v>91</v>
      </c>
      <c r="I44" s="105"/>
      <c r="J44" s="106"/>
      <c r="K44" s="104">
        <f>SUM(K31:K43)</f>
        <v>105.5</v>
      </c>
      <c r="L44" s="89"/>
      <c r="N44" s="44" t="e">
        <f>#REF!+E44</f>
        <v>#REF!</v>
      </c>
      <c r="O44" s="44" t="e">
        <f>#REF!+H44</f>
        <v>#REF!</v>
      </c>
      <c r="P44" s="44" t="e">
        <f>#REF!+K44</f>
        <v>#REF!</v>
      </c>
      <c r="IV44" s="45"/>
    </row>
    <row r="45" spans="1:256" s="44" customFormat="1" ht="16.5" customHeight="1" thickBot="1">
      <c r="A45" s="107"/>
      <c r="B45" s="108" t="s">
        <v>81</v>
      </c>
      <c r="C45" s="107"/>
      <c r="D45" s="109"/>
      <c r="E45" s="110">
        <f>RANK(E44,$E44:$K44,0)</f>
        <v>3</v>
      </c>
      <c r="F45" s="111"/>
      <c r="G45" s="109"/>
      <c r="H45" s="110">
        <f>RANK(H44,$E44:$K44,0)</f>
        <v>2</v>
      </c>
      <c r="I45" s="111"/>
      <c r="J45" s="109"/>
      <c r="K45" s="110">
        <f>RANK(K44,$E44:$K44,0)</f>
        <v>1</v>
      </c>
      <c r="L45" s="96"/>
      <c r="IV45" s="45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spans="1:256" s="44" customFormat="1" ht="12">
      <c r="A58" s="38" t="s">
        <v>6</v>
      </c>
      <c r="B58" s="39"/>
      <c r="C58" s="38"/>
      <c r="D58" s="39"/>
      <c r="E58" s="39"/>
      <c r="F58" s="39"/>
      <c r="G58" s="39"/>
      <c r="H58" s="39"/>
      <c r="I58" s="39"/>
      <c r="J58" s="40"/>
      <c r="K58" s="41" t="s">
        <v>0</v>
      </c>
      <c r="R58" s="47"/>
      <c r="IV58" s="45"/>
    </row>
    <row r="59" spans="1:256" s="44" customFormat="1" ht="12">
      <c r="A59" s="38" t="s">
        <v>8</v>
      </c>
      <c r="B59" s="39"/>
      <c r="C59" s="38"/>
      <c r="D59" s="40"/>
      <c r="E59" s="39"/>
      <c r="F59" s="39"/>
      <c r="G59" s="39"/>
      <c r="H59" s="39"/>
      <c r="I59" s="39"/>
      <c r="J59" s="40"/>
      <c r="K59" s="41" t="s">
        <v>64</v>
      </c>
      <c r="R59" s="48"/>
      <c r="IV59" s="45"/>
    </row>
    <row r="60" spans="1:256" s="44" customFormat="1" ht="12">
      <c r="A60" s="38" t="s">
        <v>11</v>
      </c>
      <c r="B60" s="39"/>
      <c r="C60" s="38"/>
      <c r="D60" s="39"/>
      <c r="E60" s="39"/>
      <c r="F60" s="42" t="s">
        <v>7</v>
      </c>
      <c r="G60" s="39"/>
      <c r="H60" s="39"/>
      <c r="I60" s="39"/>
      <c r="J60" s="40"/>
      <c r="K60" s="41" t="s">
        <v>2</v>
      </c>
      <c r="R60" s="47"/>
      <c r="IV60" s="45"/>
    </row>
    <row r="61" spans="1:256" s="44" customFormat="1" ht="12">
      <c r="A61" s="43"/>
      <c r="E61" s="45"/>
      <c r="F61" s="46" t="s">
        <v>9</v>
      </c>
      <c r="K61" s="47"/>
      <c r="IV61" s="45"/>
    </row>
    <row r="62" spans="6:256" s="44" customFormat="1" ht="12">
      <c r="F62" s="49"/>
      <c r="IV62" s="45"/>
    </row>
    <row r="63" spans="6:256" s="44" customFormat="1" ht="12">
      <c r="F63" s="49"/>
      <c r="IV63" s="45"/>
    </row>
    <row r="64" ht="18">
      <c r="D64" s="112" t="s">
        <v>65</v>
      </c>
    </row>
    <row r="65" ht="18">
      <c r="D65" s="112"/>
    </row>
    <row r="66" spans="1:255" s="54" customFormat="1" ht="27">
      <c r="A66" s="50"/>
      <c r="B66" s="50"/>
      <c r="C66" s="50"/>
      <c r="D66" s="113"/>
      <c r="E66" s="114"/>
      <c r="F66" s="50"/>
      <c r="G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8" ht="12.75" thickBot="1"/>
    <row r="69" spans="1:256" s="60" customFormat="1" ht="17.25" customHeight="1" thickBot="1">
      <c r="A69" s="115"/>
      <c r="B69" s="116"/>
      <c r="C69" s="117"/>
      <c r="D69" s="118" t="s">
        <v>68</v>
      </c>
      <c r="E69" s="119"/>
      <c r="F69" s="120"/>
      <c r="G69" s="118" t="s">
        <v>73</v>
      </c>
      <c r="H69" s="119"/>
      <c r="I69" s="120"/>
      <c r="J69" s="118" t="s">
        <v>74</v>
      </c>
      <c r="K69" s="119"/>
      <c r="L69" s="57"/>
      <c r="M69" s="58" t="s">
        <v>71</v>
      </c>
      <c r="N69" s="59" t="s">
        <v>72</v>
      </c>
      <c r="O69" s="59" t="s">
        <v>73</v>
      </c>
      <c r="P69" s="59" t="s">
        <v>74</v>
      </c>
      <c r="IV69" s="45"/>
    </row>
    <row r="70" spans="1:256" s="60" customFormat="1" ht="12.75" thickBot="1">
      <c r="A70" s="121"/>
      <c r="B70" s="122"/>
      <c r="C70" s="282" t="s">
        <v>83</v>
      </c>
      <c r="D70" s="283"/>
      <c r="E70" s="123" t="s">
        <v>30</v>
      </c>
      <c r="F70" s="282" t="s">
        <v>83</v>
      </c>
      <c r="G70" s="283"/>
      <c r="H70" s="123" t="s">
        <v>30</v>
      </c>
      <c r="I70" s="282" t="s">
        <v>83</v>
      </c>
      <c r="J70" s="283"/>
      <c r="K70" s="123" t="s">
        <v>30</v>
      </c>
      <c r="L70" s="64"/>
      <c r="M70" s="65" t="s">
        <v>79</v>
      </c>
      <c r="N70" s="66"/>
      <c r="O70" s="66"/>
      <c r="P70" s="66"/>
      <c r="IV70" s="45"/>
    </row>
    <row r="71" spans="1:16" ht="27" customHeight="1" thickBot="1">
      <c r="A71" s="124"/>
      <c r="B71" s="125" t="s">
        <v>109</v>
      </c>
      <c r="C71" s="126"/>
      <c r="D71" s="127"/>
      <c r="E71" s="128">
        <f>SUM(E11:E23)</f>
        <v>73.5</v>
      </c>
      <c r="F71" s="126"/>
      <c r="G71" s="127"/>
      <c r="H71" s="128">
        <f>SUM(H11:H23)</f>
        <v>102.5</v>
      </c>
      <c r="I71" s="126"/>
      <c r="J71" s="127"/>
      <c r="K71" s="128">
        <f>SUM(K11:K23)</f>
        <v>103</v>
      </c>
      <c r="L71" s="72"/>
      <c r="M71" s="73">
        <v>3</v>
      </c>
      <c r="N71" s="73" t="e">
        <f>#REF!+E71</f>
        <v>#REF!</v>
      </c>
      <c r="O71" s="73" t="e">
        <f>#REF!+H71</f>
        <v>#REF!</v>
      </c>
      <c r="P71" s="73" t="e">
        <f>#REF!+K71</f>
        <v>#REF!</v>
      </c>
    </row>
    <row r="72" spans="1:16" ht="27" customHeight="1" thickBot="1">
      <c r="A72" s="129"/>
      <c r="B72" s="130" t="s">
        <v>84</v>
      </c>
      <c r="C72" s="126"/>
      <c r="D72" s="127"/>
      <c r="E72" s="128">
        <f>SUM(E31:E43)</f>
        <v>82.5</v>
      </c>
      <c r="F72" s="126"/>
      <c r="G72" s="127"/>
      <c r="H72" s="128">
        <f>SUM(H31:H43)</f>
        <v>91</v>
      </c>
      <c r="I72" s="126"/>
      <c r="J72" s="127"/>
      <c r="K72" s="128">
        <f>SUM(K31:K43)</f>
        <v>105.5</v>
      </c>
      <c r="L72" s="72"/>
      <c r="M72" s="73">
        <v>4</v>
      </c>
      <c r="N72" s="73" t="e">
        <f>N71+E72</f>
        <v>#REF!</v>
      </c>
      <c r="O72" s="73" t="e">
        <f>O71+H72</f>
        <v>#REF!</v>
      </c>
      <c r="P72" s="73" t="e">
        <f>P71+K72</f>
        <v>#REF!</v>
      </c>
    </row>
    <row r="73" spans="1:16" ht="24" customHeight="1">
      <c r="A73" s="131"/>
      <c r="B73" s="132" t="s">
        <v>80</v>
      </c>
      <c r="C73" s="133"/>
      <c r="D73" s="134"/>
      <c r="E73" s="135">
        <f>SUM(E71:E72)</f>
        <v>156</v>
      </c>
      <c r="F73" s="136"/>
      <c r="G73" s="137"/>
      <c r="H73" s="135">
        <f>SUM(H71:H72)</f>
        <v>193.5</v>
      </c>
      <c r="I73" s="136"/>
      <c r="J73" s="137"/>
      <c r="K73" s="135">
        <f>SUM(K71:K72)</f>
        <v>208.5</v>
      </c>
      <c r="L73" s="89"/>
      <c r="N73" s="44" t="e">
        <f>#REF!+E73</f>
        <v>#REF!</v>
      </c>
      <c r="O73" s="44" t="e">
        <f>#REF!+H73</f>
        <v>#REF!</v>
      </c>
      <c r="P73" s="44" t="e">
        <f>#REF!+K73</f>
        <v>#REF!</v>
      </c>
    </row>
    <row r="74" spans="1:12" ht="22.5" customHeight="1" thickBot="1">
      <c r="A74" s="138"/>
      <c r="B74" s="139" t="s">
        <v>81</v>
      </c>
      <c r="C74" s="140"/>
      <c r="D74" s="140"/>
      <c r="E74" s="110">
        <f>RANK(E73,$E73:$K73,0)</f>
        <v>3</v>
      </c>
      <c r="F74" s="107"/>
      <c r="G74" s="140"/>
      <c r="H74" s="110">
        <f>RANK(H73,$E73:$K73,0)</f>
        <v>2</v>
      </c>
      <c r="I74" s="111"/>
      <c r="J74" s="109"/>
      <c r="K74" s="110">
        <f>RANK(K73,$E73:$K73,0)</f>
        <v>1</v>
      </c>
      <c r="L74" s="96"/>
    </row>
  </sheetData>
  <sheetProtection/>
  <mergeCells count="15">
    <mergeCell ref="C70:D70"/>
    <mergeCell ref="F70:G70"/>
    <mergeCell ref="I70:J70"/>
    <mergeCell ref="C29:E29"/>
    <mergeCell ref="F29:H29"/>
    <mergeCell ref="I29:K29"/>
    <mergeCell ref="C30:D30"/>
    <mergeCell ref="F30:G30"/>
    <mergeCell ref="I30:J30"/>
    <mergeCell ref="C9:E9"/>
    <mergeCell ref="F9:H9"/>
    <mergeCell ref="I9:K9"/>
    <mergeCell ref="C10:D10"/>
    <mergeCell ref="F10:G10"/>
    <mergeCell ref="I10:J10"/>
  </mergeCells>
  <printOptions/>
  <pageMargins left="0.7874015748031497" right="0.3937007874015748" top="0.1968503937007874" bottom="0.2362204724409449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2" sqref="E22"/>
    </sheetView>
  </sheetViews>
  <sheetFormatPr defaultColWidth="9.140625" defaultRowHeight="12.75"/>
  <cols>
    <col min="1" max="1" width="5.8515625" style="5" customWidth="1"/>
    <col min="2" max="3" width="5.7109375" style="5" customWidth="1"/>
    <col min="4" max="4" width="22.421875" style="5" customWidth="1"/>
    <col min="5" max="5" width="12.7109375" style="5" customWidth="1"/>
    <col min="6" max="6" width="9.7109375" style="11" customWidth="1"/>
    <col min="7" max="7" width="11.8515625" style="5" customWidth="1"/>
    <col min="8" max="8" width="7.421875" style="5" customWidth="1"/>
    <col min="9" max="9" width="6.00390625" style="5" hidden="1" customWidth="1"/>
    <col min="10" max="10" width="4.8515625" style="5" customWidth="1"/>
    <col min="11" max="16384" width="9.140625" style="5" customWidth="1"/>
  </cols>
  <sheetData>
    <row r="1" spans="1:8" ht="9.75">
      <c r="A1" s="4" t="s">
        <v>6</v>
      </c>
      <c r="C1" s="4"/>
      <c r="E1" s="6" t="s">
        <v>7</v>
      </c>
      <c r="F1" s="7"/>
      <c r="H1" s="8" t="s">
        <v>0</v>
      </c>
    </row>
    <row r="2" spans="1:8" ht="9.7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9.75">
      <c r="A3" s="4" t="s">
        <v>11</v>
      </c>
      <c r="C3" s="4"/>
      <c r="H3" s="8" t="s">
        <v>2</v>
      </c>
    </row>
    <row r="4" spans="5:6" ht="9.75">
      <c r="E4" s="12"/>
      <c r="F4" s="13"/>
    </row>
    <row r="5" ht="9.75">
      <c r="I5" s="14"/>
    </row>
    <row r="6" spans="4:9" ht="15.75">
      <c r="D6" s="15" t="s">
        <v>134</v>
      </c>
      <c r="I6" s="16"/>
    </row>
    <row r="7" spans="4:8" ht="15.75">
      <c r="D7" s="15" t="s">
        <v>135</v>
      </c>
      <c r="G7" s="144" t="s">
        <v>112</v>
      </c>
      <c r="H7" s="18">
        <v>-0.1</v>
      </c>
    </row>
    <row r="9" spans="1:9" s="25" customFormat="1" ht="9.7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</row>
    <row r="10" spans="1:9" s="25" customFormat="1" ht="10.5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</row>
    <row r="11" spans="1:9" ht="12.75">
      <c r="A11" s="31" t="s">
        <v>31</v>
      </c>
      <c r="B11" s="32">
        <v>1</v>
      </c>
      <c r="C11" s="31">
        <v>120</v>
      </c>
      <c r="D11" s="33" t="s">
        <v>136</v>
      </c>
      <c r="E11" s="34" t="s">
        <v>137</v>
      </c>
      <c r="F11" s="31" t="s">
        <v>35</v>
      </c>
      <c r="G11" s="35" t="s">
        <v>165</v>
      </c>
      <c r="H11" s="36">
        <v>7</v>
      </c>
      <c r="I11" s="37">
        <v>11.51</v>
      </c>
    </row>
    <row r="12" spans="1:9" ht="12.75">
      <c r="A12" s="31" t="s">
        <v>37</v>
      </c>
      <c r="B12" s="32">
        <v>5</v>
      </c>
      <c r="C12" s="31">
        <v>72</v>
      </c>
      <c r="D12" s="33" t="s">
        <v>145</v>
      </c>
      <c r="E12" s="34" t="s">
        <v>146</v>
      </c>
      <c r="F12" s="31" t="s">
        <v>51</v>
      </c>
      <c r="G12" s="35" t="s">
        <v>166</v>
      </c>
      <c r="H12" s="36">
        <v>5</v>
      </c>
      <c r="I12" s="37" t="s">
        <v>147</v>
      </c>
    </row>
    <row r="13" spans="1:9" ht="12.75">
      <c r="A13" s="31" t="s">
        <v>43</v>
      </c>
      <c r="B13" s="32">
        <v>3</v>
      </c>
      <c r="C13" s="31">
        <v>23</v>
      </c>
      <c r="D13" s="33" t="s">
        <v>141</v>
      </c>
      <c r="E13" s="34">
        <v>37731</v>
      </c>
      <c r="F13" s="31" t="s">
        <v>57</v>
      </c>
      <c r="G13" s="35" t="s">
        <v>167</v>
      </c>
      <c r="H13" s="36">
        <v>4</v>
      </c>
      <c r="I13" s="37" t="s">
        <v>142</v>
      </c>
    </row>
    <row r="14" spans="1:9" ht="12.75">
      <c r="A14" s="31" t="s">
        <v>48</v>
      </c>
      <c r="B14" s="32">
        <v>4</v>
      </c>
      <c r="C14" s="31">
        <v>121</v>
      </c>
      <c r="D14" s="33" t="s">
        <v>143</v>
      </c>
      <c r="E14" s="34" t="s">
        <v>144</v>
      </c>
      <c r="F14" s="31" t="s">
        <v>46</v>
      </c>
      <c r="G14" s="35" t="s">
        <v>140</v>
      </c>
      <c r="H14" s="36">
        <v>3</v>
      </c>
      <c r="I14" s="37">
        <v>11.85</v>
      </c>
    </row>
    <row r="15" spans="1:9" ht="12.75">
      <c r="A15" s="31" t="s">
        <v>54</v>
      </c>
      <c r="B15" s="32">
        <v>6</v>
      </c>
      <c r="C15" s="31">
        <v>24</v>
      </c>
      <c r="D15" s="33" t="s">
        <v>148</v>
      </c>
      <c r="E15" s="34" t="s">
        <v>149</v>
      </c>
      <c r="F15" s="31" t="s">
        <v>62</v>
      </c>
      <c r="G15" s="35" t="s">
        <v>168</v>
      </c>
      <c r="H15" s="36">
        <v>2</v>
      </c>
      <c r="I15" s="37" t="s">
        <v>150</v>
      </c>
    </row>
    <row r="16" spans="1:9" ht="12.75">
      <c r="A16" s="31" t="s">
        <v>59</v>
      </c>
      <c r="B16" s="32">
        <v>2</v>
      </c>
      <c r="C16" s="31">
        <v>71</v>
      </c>
      <c r="D16" s="33" t="s">
        <v>138</v>
      </c>
      <c r="E16" s="34" t="s">
        <v>139</v>
      </c>
      <c r="F16" s="31" t="s">
        <v>40</v>
      </c>
      <c r="G16" s="35" t="s">
        <v>169</v>
      </c>
      <c r="H16" s="36">
        <v>1</v>
      </c>
      <c r="I16" s="37" t="s">
        <v>140</v>
      </c>
    </row>
    <row r="17" spans="5:9" ht="12">
      <c r="E17"/>
      <c r="F17"/>
      <c r="G17"/>
      <c r="H17"/>
      <c r="I17" s="146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23" sqref="D23"/>
    </sheetView>
  </sheetViews>
  <sheetFormatPr defaultColWidth="9.140625" defaultRowHeight="12.75"/>
  <cols>
    <col min="1" max="1" width="5.8515625" style="5" customWidth="1"/>
    <col min="2" max="3" width="5.7109375" style="5" customWidth="1"/>
    <col min="4" max="4" width="22.421875" style="5" customWidth="1"/>
    <col min="5" max="5" width="12.421875" style="5" customWidth="1"/>
    <col min="6" max="6" width="9.7109375" style="11" customWidth="1"/>
    <col min="7" max="7" width="10.8515625" style="5" customWidth="1"/>
    <col min="8" max="8" width="7.421875" style="5" customWidth="1"/>
    <col min="9" max="9" width="7.140625" style="5" hidden="1" customWidth="1"/>
    <col min="10" max="16384" width="9.140625" style="5" customWidth="1"/>
  </cols>
  <sheetData>
    <row r="1" spans="1:8" ht="9.75">
      <c r="A1" s="4" t="s">
        <v>6</v>
      </c>
      <c r="C1" s="4"/>
      <c r="E1" s="6" t="s">
        <v>7</v>
      </c>
      <c r="F1" s="7"/>
      <c r="H1" s="8" t="s">
        <v>0</v>
      </c>
    </row>
    <row r="2" spans="1:8" ht="9.7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9.75">
      <c r="A3" s="4" t="s">
        <v>11</v>
      </c>
      <c r="C3" s="4"/>
      <c r="H3" s="8" t="s">
        <v>2</v>
      </c>
    </row>
    <row r="4" spans="5:6" ht="9.75">
      <c r="E4" s="12"/>
      <c r="F4" s="13"/>
    </row>
    <row r="6" ht="15.75">
      <c r="D6" s="15" t="s">
        <v>151</v>
      </c>
    </row>
    <row r="7" spans="4:8" ht="15.75">
      <c r="D7" s="15" t="s">
        <v>152</v>
      </c>
      <c r="G7" s="17"/>
      <c r="H7" s="18"/>
    </row>
    <row r="8" ht="8.25" customHeight="1"/>
    <row r="9" spans="1:9" s="25" customFormat="1" ht="9.7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</row>
    <row r="10" spans="1:9" s="25" customFormat="1" ht="10.5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</row>
    <row r="11" spans="1:9" ht="12.75">
      <c r="A11" s="31" t="s">
        <v>31</v>
      </c>
      <c r="B11" s="32">
        <v>2</v>
      </c>
      <c r="C11" s="31">
        <v>52</v>
      </c>
      <c r="D11" s="33" t="s">
        <v>153</v>
      </c>
      <c r="E11" s="34" t="s">
        <v>154</v>
      </c>
      <c r="F11" s="31" t="s">
        <v>40</v>
      </c>
      <c r="G11" s="35" t="s">
        <v>294</v>
      </c>
      <c r="H11" s="36">
        <v>7</v>
      </c>
      <c r="I11" s="37" t="s">
        <v>155</v>
      </c>
    </row>
    <row r="12" spans="1:9" ht="12.75">
      <c r="A12" s="31" t="s">
        <v>37</v>
      </c>
      <c r="B12" s="32">
        <v>1</v>
      </c>
      <c r="C12" s="31">
        <v>101</v>
      </c>
      <c r="D12" s="33" t="s">
        <v>116</v>
      </c>
      <c r="E12" s="34" t="s">
        <v>117</v>
      </c>
      <c r="F12" s="31" t="s">
        <v>35</v>
      </c>
      <c r="G12" s="35" t="s">
        <v>295</v>
      </c>
      <c r="H12" s="36">
        <v>5</v>
      </c>
      <c r="I12" s="37">
        <v>59.85</v>
      </c>
    </row>
    <row r="13" spans="1:9" ht="12.75">
      <c r="A13" s="31" t="s">
        <v>43</v>
      </c>
      <c r="B13" s="32">
        <v>6</v>
      </c>
      <c r="C13" s="31">
        <v>4</v>
      </c>
      <c r="D13" s="33" t="s">
        <v>162</v>
      </c>
      <c r="E13" s="34" t="s">
        <v>163</v>
      </c>
      <c r="F13" s="31" t="s">
        <v>62</v>
      </c>
      <c r="G13" s="35" t="s">
        <v>296</v>
      </c>
      <c r="H13" s="36">
        <v>4</v>
      </c>
      <c r="I13" s="37" t="s">
        <v>164</v>
      </c>
    </row>
    <row r="14" spans="1:9" ht="12.75">
      <c r="A14" s="31" t="s">
        <v>48</v>
      </c>
      <c r="B14" s="32">
        <v>4</v>
      </c>
      <c r="C14" s="31">
        <v>102</v>
      </c>
      <c r="D14" s="33" t="s">
        <v>159</v>
      </c>
      <c r="E14" s="34" t="s">
        <v>160</v>
      </c>
      <c r="F14" s="31" t="s">
        <v>46</v>
      </c>
      <c r="G14" s="35" t="s">
        <v>297</v>
      </c>
      <c r="H14" s="36">
        <v>3</v>
      </c>
      <c r="I14" s="37" t="s">
        <v>103</v>
      </c>
    </row>
    <row r="15" spans="1:9" ht="12.75">
      <c r="A15" s="31" t="s">
        <v>54</v>
      </c>
      <c r="B15" s="32">
        <v>3</v>
      </c>
      <c r="C15" s="31">
        <v>3</v>
      </c>
      <c r="D15" s="33" t="s">
        <v>156</v>
      </c>
      <c r="E15" s="34" t="s">
        <v>157</v>
      </c>
      <c r="F15" s="31" t="s">
        <v>57</v>
      </c>
      <c r="G15" s="35" t="s">
        <v>298</v>
      </c>
      <c r="H15" s="36">
        <v>2</v>
      </c>
      <c r="I15" s="37" t="s">
        <v>158</v>
      </c>
    </row>
    <row r="16" spans="1:9" ht="12.75">
      <c r="A16" s="31" t="s">
        <v>59</v>
      </c>
      <c r="B16" s="32">
        <v>5</v>
      </c>
      <c r="C16" s="31">
        <v>50</v>
      </c>
      <c r="D16" s="33" t="s">
        <v>125</v>
      </c>
      <c r="E16" s="34" t="s">
        <v>126</v>
      </c>
      <c r="F16" s="31" t="s">
        <v>51</v>
      </c>
      <c r="G16" s="35" t="s">
        <v>299</v>
      </c>
      <c r="H16" s="36">
        <v>1</v>
      </c>
      <c r="I16" s="37" t="s">
        <v>161</v>
      </c>
    </row>
    <row r="17" spans="5:8" ht="12">
      <c r="E17"/>
      <c r="F17"/>
      <c r="G17"/>
      <c r="H17"/>
    </row>
    <row r="18" spans="7:8" ht="12">
      <c r="G18"/>
      <c r="H18"/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23" sqref="F23"/>
    </sheetView>
  </sheetViews>
  <sheetFormatPr defaultColWidth="9.140625" defaultRowHeight="12.75"/>
  <cols>
    <col min="1" max="1" width="6.28125" style="5" customWidth="1"/>
    <col min="2" max="3" width="5.7109375" style="5" customWidth="1"/>
    <col min="4" max="4" width="22.421875" style="5" customWidth="1"/>
    <col min="5" max="5" width="11.8515625" style="5" customWidth="1"/>
    <col min="6" max="6" width="9.7109375" style="11" customWidth="1"/>
    <col min="7" max="7" width="12.00390625" style="5" customWidth="1"/>
    <col min="8" max="8" width="7.421875" style="5" customWidth="1"/>
    <col min="9" max="9" width="6.140625" style="5" hidden="1" customWidth="1"/>
    <col min="10" max="16384" width="9.140625" style="5" customWidth="1"/>
  </cols>
  <sheetData>
    <row r="1" spans="1:8" ht="9.75">
      <c r="A1" s="175" t="s">
        <v>6</v>
      </c>
      <c r="C1" s="4"/>
      <c r="E1" s="6" t="s">
        <v>7</v>
      </c>
      <c r="F1" s="7"/>
      <c r="H1" s="8" t="s">
        <v>0</v>
      </c>
    </row>
    <row r="2" spans="1:8" ht="9.75">
      <c r="A2" s="175" t="s">
        <v>8</v>
      </c>
      <c r="C2" s="4"/>
      <c r="D2" s="9"/>
      <c r="E2" s="10" t="s">
        <v>9</v>
      </c>
      <c r="F2" s="7"/>
      <c r="H2" s="8" t="s">
        <v>10</v>
      </c>
    </row>
    <row r="3" spans="1:8" ht="9.75">
      <c r="A3" s="175" t="s">
        <v>11</v>
      </c>
      <c r="C3" s="4"/>
      <c r="H3" s="8" t="s">
        <v>2</v>
      </c>
    </row>
    <row r="4" spans="5:6" ht="9.75">
      <c r="E4" s="12"/>
      <c r="F4" s="13"/>
    </row>
    <row r="6" ht="15.75">
      <c r="D6" s="15" t="s">
        <v>404</v>
      </c>
    </row>
    <row r="7" spans="4:8" ht="15.75">
      <c r="D7" s="15" t="s">
        <v>405</v>
      </c>
      <c r="G7" s="17"/>
      <c r="H7" s="18"/>
    </row>
    <row r="9" spans="1:9" s="25" customFormat="1" ht="9.7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</row>
    <row r="10" spans="1:9" s="25" customFormat="1" ht="10.5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</row>
    <row r="11" spans="1:9" ht="12.75">
      <c r="A11" s="31" t="s">
        <v>31</v>
      </c>
      <c r="B11" s="32">
        <v>3</v>
      </c>
      <c r="C11" s="31">
        <v>73</v>
      </c>
      <c r="D11" s="33" t="s">
        <v>381</v>
      </c>
      <c r="E11" s="34" t="s">
        <v>94</v>
      </c>
      <c r="F11" s="31" t="s">
        <v>40</v>
      </c>
      <c r="G11" s="35" t="s">
        <v>406</v>
      </c>
      <c r="H11" s="36">
        <v>7</v>
      </c>
      <c r="I11" s="37" t="s">
        <v>407</v>
      </c>
    </row>
    <row r="12" spans="1:9" ht="12.75">
      <c r="A12" s="31" t="s">
        <v>37</v>
      </c>
      <c r="B12" s="32">
        <v>1</v>
      </c>
      <c r="C12" s="31">
        <v>25</v>
      </c>
      <c r="D12" s="33" t="s">
        <v>383</v>
      </c>
      <c r="E12" s="34" t="s">
        <v>384</v>
      </c>
      <c r="F12" s="31" t="s">
        <v>57</v>
      </c>
      <c r="G12" s="35" t="s">
        <v>408</v>
      </c>
      <c r="H12" s="36">
        <v>5</v>
      </c>
      <c r="I12" s="37" t="s">
        <v>409</v>
      </c>
    </row>
    <row r="13" spans="1:9" ht="12.75">
      <c r="A13" s="31" t="s">
        <v>43</v>
      </c>
      <c r="B13" s="32">
        <v>4</v>
      </c>
      <c r="C13" s="31">
        <v>26</v>
      </c>
      <c r="D13" s="33" t="s">
        <v>385</v>
      </c>
      <c r="E13" s="34" t="s">
        <v>386</v>
      </c>
      <c r="F13" s="31" t="s">
        <v>62</v>
      </c>
      <c r="G13" s="35" t="s">
        <v>410</v>
      </c>
      <c r="H13" s="36">
        <v>4</v>
      </c>
      <c r="I13" s="37" t="s">
        <v>411</v>
      </c>
    </row>
    <row r="14" spans="1:9" ht="12.75">
      <c r="A14" s="31" t="s">
        <v>48</v>
      </c>
      <c r="B14" s="32">
        <v>2</v>
      </c>
      <c r="C14" s="31">
        <v>122</v>
      </c>
      <c r="D14" s="33" t="s">
        <v>379</v>
      </c>
      <c r="E14" s="34" t="s">
        <v>380</v>
      </c>
      <c r="F14" s="31" t="s">
        <v>35</v>
      </c>
      <c r="G14" s="35" t="s">
        <v>412</v>
      </c>
      <c r="H14" s="36">
        <v>3</v>
      </c>
      <c r="I14" s="37">
        <v>54.42</v>
      </c>
    </row>
    <row r="15" spans="1:9" ht="12.75">
      <c r="A15" s="31" t="s">
        <v>54</v>
      </c>
      <c r="B15" s="32">
        <v>6</v>
      </c>
      <c r="C15" s="31">
        <v>74</v>
      </c>
      <c r="D15" s="33" t="s">
        <v>416</v>
      </c>
      <c r="E15" s="34" t="s">
        <v>417</v>
      </c>
      <c r="F15" s="31" t="s">
        <v>51</v>
      </c>
      <c r="G15" s="35" t="s">
        <v>415</v>
      </c>
      <c r="H15" s="36">
        <v>2</v>
      </c>
      <c r="I15" s="37" t="s">
        <v>419</v>
      </c>
    </row>
    <row r="16" spans="1:9" ht="12.75">
      <c r="A16" s="31" t="s">
        <v>59</v>
      </c>
      <c r="B16" s="32">
        <v>5</v>
      </c>
      <c r="C16" s="31">
        <v>123</v>
      </c>
      <c r="D16" s="33" t="s">
        <v>413</v>
      </c>
      <c r="E16" s="34" t="s">
        <v>414</v>
      </c>
      <c r="F16" s="31" t="s">
        <v>46</v>
      </c>
      <c r="G16" s="35" t="s">
        <v>418</v>
      </c>
      <c r="H16" s="36">
        <v>1</v>
      </c>
      <c r="I16" s="37">
        <v>57.9</v>
      </c>
    </row>
    <row r="17" spans="5:8" ht="12">
      <c r="E17"/>
      <c r="F17"/>
      <c r="H17"/>
    </row>
    <row r="18" ht="9.75">
      <c r="F18" s="5"/>
    </row>
    <row r="19" ht="9.75">
      <c r="F19" s="5"/>
    </row>
    <row r="20" ht="9.75">
      <c r="F20" s="5"/>
    </row>
    <row r="21" ht="9.75">
      <c r="F21" s="5"/>
    </row>
    <row r="22" ht="9.75">
      <c r="F22" s="5"/>
    </row>
    <row r="23" ht="9.75">
      <c r="F23" s="5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26" sqref="C26"/>
    </sheetView>
  </sheetViews>
  <sheetFormatPr defaultColWidth="9.140625" defaultRowHeight="12.75"/>
  <cols>
    <col min="1" max="1" width="6.7109375" style="5" customWidth="1"/>
    <col min="2" max="2" width="5.7109375" style="5" customWidth="1"/>
    <col min="3" max="3" width="23.7109375" style="5" customWidth="1"/>
    <col min="4" max="4" width="12.7109375" style="5" customWidth="1"/>
    <col min="5" max="5" width="9.7109375" style="11" customWidth="1"/>
    <col min="6" max="6" width="12.7109375" style="5" customWidth="1"/>
    <col min="7" max="7" width="7.421875" style="5" customWidth="1"/>
    <col min="8" max="8" width="7.140625" style="5" hidden="1" customWidth="1"/>
    <col min="9" max="16384" width="9.140625" style="5" customWidth="1"/>
  </cols>
  <sheetData>
    <row r="1" spans="1:7" ht="9.75">
      <c r="A1" s="175" t="s">
        <v>6</v>
      </c>
      <c r="D1" s="6" t="s">
        <v>7</v>
      </c>
      <c r="E1" s="7"/>
      <c r="G1" s="8" t="s">
        <v>0</v>
      </c>
    </row>
    <row r="2" spans="1:7" ht="9.75">
      <c r="A2" s="175" t="s">
        <v>8</v>
      </c>
      <c r="C2" s="9"/>
      <c r="D2" s="10" t="s">
        <v>9</v>
      </c>
      <c r="E2" s="7"/>
      <c r="G2" s="8" t="s">
        <v>10</v>
      </c>
    </row>
    <row r="3" spans="1:7" ht="9.75">
      <c r="A3" s="175" t="s">
        <v>11</v>
      </c>
      <c r="G3" s="8" t="s">
        <v>2</v>
      </c>
    </row>
    <row r="4" spans="4:5" ht="9.75">
      <c r="D4" s="12"/>
      <c r="E4" s="13"/>
    </row>
    <row r="6" ht="15.75">
      <c r="C6" s="15" t="s">
        <v>224</v>
      </c>
    </row>
    <row r="7" spans="3:7" ht="15.75">
      <c r="C7" s="15" t="s">
        <v>225</v>
      </c>
      <c r="F7" s="17"/>
      <c r="G7" s="18"/>
    </row>
    <row r="8" ht="8.25" customHeight="1"/>
    <row r="9" spans="1:8" s="25" customFormat="1" ht="9.75">
      <c r="A9" s="20" t="s">
        <v>14</v>
      </c>
      <c r="B9" s="19" t="s">
        <v>16</v>
      </c>
      <c r="C9" s="21" t="s">
        <v>17</v>
      </c>
      <c r="D9" s="22" t="s">
        <v>18</v>
      </c>
      <c r="E9" s="23" t="s">
        <v>19</v>
      </c>
      <c r="F9" s="22" t="s">
        <v>20</v>
      </c>
      <c r="G9" s="23" t="s">
        <v>21</v>
      </c>
      <c r="H9" s="23" t="s">
        <v>22</v>
      </c>
    </row>
    <row r="10" spans="1:8" s="25" customFormat="1" ht="10.5" thickBot="1">
      <c r="A10" s="27" t="s">
        <v>23</v>
      </c>
      <c r="B10" s="26" t="s">
        <v>25</v>
      </c>
      <c r="C10" s="28" t="s">
        <v>26</v>
      </c>
      <c r="D10" s="29" t="s">
        <v>27</v>
      </c>
      <c r="E10" s="30" t="s">
        <v>28</v>
      </c>
      <c r="F10" s="30" t="s">
        <v>29</v>
      </c>
      <c r="G10" s="30" t="s">
        <v>30</v>
      </c>
      <c r="H10" s="30"/>
    </row>
    <row r="11" spans="1:8" ht="12.75">
      <c r="A11" s="31" t="s">
        <v>31</v>
      </c>
      <c r="B11" s="32">
        <v>103</v>
      </c>
      <c r="C11" s="33" t="s">
        <v>244</v>
      </c>
      <c r="D11" s="34" t="s">
        <v>245</v>
      </c>
      <c r="E11" s="31" t="s">
        <v>35</v>
      </c>
      <c r="F11" s="35" t="s">
        <v>228</v>
      </c>
      <c r="G11" s="36">
        <v>7</v>
      </c>
      <c r="H11" s="37" t="s">
        <v>229</v>
      </c>
    </row>
    <row r="12" spans="1:8" ht="12.75">
      <c r="A12" s="31" t="s">
        <v>37</v>
      </c>
      <c r="B12" s="32">
        <v>5</v>
      </c>
      <c r="C12" s="33" t="s">
        <v>230</v>
      </c>
      <c r="D12" s="34">
        <v>37761</v>
      </c>
      <c r="E12" s="31" t="s">
        <v>57</v>
      </c>
      <c r="F12" s="35" t="s">
        <v>231</v>
      </c>
      <c r="G12" s="36">
        <v>5</v>
      </c>
      <c r="H12" s="37" t="s">
        <v>232</v>
      </c>
    </row>
    <row r="13" spans="1:8" ht="12.75">
      <c r="A13" s="31" t="s">
        <v>43</v>
      </c>
      <c r="B13" s="32">
        <v>6</v>
      </c>
      <c r="C13" s="33" t="s">
        <v>233</v>
      </c>
      <c r="D13" s="34">
        <v>38054</v>
      </c>
      <c r="E13" s="31" t="s">
        <v>62</v>
      </c>
      <c r="F13" s="35" t="s">
        <v>234</v>
      </c>
      <c r="G13" s="36">
        <v>4</v>
      </c>
      <c r="H13" s="37" t="s">
        <v>235</v>
      </c>
    </row>
    <row r="14" spans="1:8" ht="12.75">
      <c r="A14" s="31" t="s">
        <v>48</v>
      </c>
      <c r="B14" s="32">
        <v>53</v>
      </c>
      <c r="C14" s="33" t="s">
        <v>236</v>
      </c>
      <c r="D14" s="34" t="s">
        <v>237</v>
      </c>
      <c r="E14" s="31" t="s">
        <v>40</v>
      </c>
      <c r="F14" s="35" t="s">
        <v>238</v>
      </c>
      <c r="G14" s="36">
        <v>3</v>
      </c>
      <c r="H14" s="37" t="s">
        <v>239</v>
      </c>
    </row>
    <row r="15" spans="1:8" ht="12.75">
      <c r="A15" s="31" t="s">
        <v>54</v>
      </c>
      <c r="B15" s="32">
        <v>54</v>
      </c>
      <c r="C15" s="33" t="s">
        <v>240</v>
      </c>
      <c r="D15" s="34" t="s">
        <v>241</v>
      </c>
      <c r="E15" s="31" t="s">
        <v>51</v>
      </c>
      <c r="F15" s="35" t="s">
        <v>242</v>
      </c>
      <c r="G15" s="36">
        <v>2</v>
      </c>
      <c r="H15" s="37" t="s">
        <v>243</v>
      </c>
    </row>
    <row r="16" spans="1:8" ht="12.75">
      <c r="A16" s="31" t="s">
        <v>59</v>
      </c>
      <c r="B16" s="32">
        <v>104</v>
      </c>
      <c r="C16" s="33" t="s">
        <v>226</v>
      </c>
      <c r="D16" s="34" t="s">
        <v>227</v>
      </c>
      <c r="E16" s="31" t="s">
        <v>46</v>
      </c>
      <c r="F16" s="35" t="s">
        <v>246</v>
      </c>
      <c r="G16" s="36">
        <v>1</v>
      </c>
      <c r="H16" s="37" t="s">
        <v>247</v>
      </c>
    </row>
    <row r="17" spans="4:7" ht="12">
      <c r="D17"/>
      <c r="E17"/>
      <c r="F17"/>
      <c r="G17"/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20" sqref="C20"/>
    </sheetView>
  </sheetViews>
  <sheetFormatPr defaultColWidth="9.140625" defaultRowHeight="12.75"/>
  <cols>
    <col min="1" max="1" width="6.7109375" style="5" customWidth="1"/>
    <col min="2" max="2" width="5.7109375" style="5" customWidth="1"/>
    <col min="3" max="3" width="23.7109375" style="5" customWidth="1"/>
    <col min="4" max="4" width="12.7109375" style="5" customWidth="1"/>
    <col min="5" max="5" width="9.7109375" style="11" customWidth="1"/>
    <col min="6" max="6" width="12.7109375" style="5" customWidth="1"/>
    <col min="7" max="7" width="8.140625" style="5" customWidth="1"/>
    <col min="8" max="8" width="7.140625" style="5" hidden="1" customWidth="1"/>
    <col min="9" max="16384" width="9.140625" style="5" customWidth="1"/>
  </cols>
  <sheetData>
    <row r="1" spans="1:7" ht="9.75">
      <c r="A1" s="175" t="s">
        <v>6</v>
      </c>
      <c r="D1" s="6" t="s">
        <v>7</v>
      </c>
      <c r="E1" s="7"/>
      <c r="G1" s="8" t="s">
        <v>0</v>
      </c>
    </row>
    <row r="2" spans="1:7" ht="9.75">
      <c r="A2" s="175" t="s">
        <v>8</v>
      </c>
      <c r="C2" s="9"/>
      <c r="D2" s="10" t="s">
        <v>9</v>
      </c>
      <c r="E2" s="7"/>
      <c r="G2" s="8" t="s">
        <v>10</v>
      </c>
    </row>
    <row r="3" spans="1:7" ht="9.75">
      <c r="A3" s="175" t="s">
        <v>11</v>
      </c>
      <c r="G3" s="8" t="s">
        <v>2</v>
      </c>
    </row>
    <row r="4" spans="4:5" ht="9.75">
      <c r="D4" s="12"/>
      <c r="E4" s="13"/>
    </row>
    <row r="6" ht="15.75">
      <c r="C6" s="15" t="s">
        <v>250</v>
      </c>
    </row>
    <row r="7" spans="3:7" ht="15.75">
      <c r="C7" s="15" t="s">
        <v>251</v>
      </c>
      <c r="F7" s="17"/>
      <c r="G7" s="18"/>
    </row>
    <row r="9" spans="1:8" s="25" customFormat="1" ht="9.75">
      <c r="A9" s="20" t="s">
        <v>14</v>
      </c>
      <c r="B9" s="19" t="s">
        <v>16</v>
      </c>
      <c r="C9" s="21" t="s">
        <v>17</v>
      </c>
      <c r="D9" s="22" t="s">
        <v>18</v>
      </c>
      <c r="E9" s="23" t="s">
        <v>19</v>
      </c>
      <c r="F9" s="22" t="s">
        <v>20</v>
      </c>
      <c r="G9" s="23" t="s">
        <v>21</v>
      </c>
      <c r="H9" s="23" t="s">
        <v>22</v>
      </c>
    </row>
    <row r="10" spans="1:8" s="25" customFormat="1" ht="10.5" thickBot="1">
      <c r="A10" s="27" t="s">
        <v>23</v>
      </c>
      <c r="B10" s="26" t="s">
        <v>25</v>
      </c>
      <c r="C10" s="28" t="s">
        <v>26</v>
      </c>
      <c r="D10" s="29" t="s">
        <v>27</v>
      </c>
      <c r="E10" s="30" t="s">
        <v>28</v>
      </c>
      <c r="F10" s="30" t="s">
        <v>29</v>
      </c>
      <c r="G10" s="30" t="s">
        <v>30</v>
      </c>
      <c r="H10" s="30"/>
    </row>
    <row r="11" spans="1:8" ht="12.75">
      <c r="A11" s="31" t="s">
        <v>31</v>
      </c>
      <c r="B11" s="32">
        <v>27</v>
      </c>
      <c r="C11" s="33" t="s">
        <v>252</v>
      </c>
      <c r="D11" s="34" t="s">
        <v>253</v>
      </c>
      <c r="E11" s="31" t="s">
        <v>57</v>
      </c>
      <c r="F11" s="35" t="s">
        <v>254</v>
      </c>
      <c r="G11" s="36">
        <v>7</v>
      </c>
      <c r="H11" s="37" t="s">
        <v>255</v>
      </c>
    </row>
    <row r="12" spans="1:8" ht="12.75">
      <c r="A12" s="31" t="s">
        <v>37</v>
      </c>
      <c r="B12" s="32">
        <v>75</v>
      </c>
      <c r="C12" s="33" t="s">
        <v>256</v>
      </c>
      <c r="D12" s="34" t="s">
        <v>257</v>
      </c>
      <c r="E12" s="31" t="s">
        <v>40</v>
      </c>
      <c r="F12" s="35" t="s">
        <v>258</v>
      </c>
      <c r="G12" s="36">
        <v>5</v>
      </c>
      <c r="H12" s="37" t="s">
        <v>259</v>
      </c>
    </row>
    <row r="13" spans="1:8" ht="12.75">
      <c r="A13" s="31" t="s">
        <v>43</v>
      </c>
      <c r="B13" s="32">
        <v>28</v>
      </c>
      <c r="C13" s="33" t="s">
        <v>260</v>
      </c>
      <c r="D13" s="34" t="s">
        <v>261</v>
      </c>
      <c r="E13" s="31" t="s">
        <v>62</v>
      </c>
      <c r="F13" s="35" t="s">
        <v>262</v>
      </c>
      <c r="G13" s="36">
        <v>4</v>
      </c>
      <c r="H13" s="37" t="s">
        <v>263</v>
      </c>
    </row>
    <row r="14" spans="1:8" ht="12.75">
      <c r="A14" s="31" t="s">
        <v>48</v>
      </c>
      <c r="B14" s="32">
        <v>124</v>
      </c>
      <c r="C14" s="33" t="s">
        <v>264</v>
      </c>
      <c r="D14" s="34" t="s">
        <v>265</v>
      </c>
      <c r="E14" s="31" t="s">
        <v>35</v>
      </c>
      <c r="F14" s="35" t="s">
        <v>266</v>
      </c>
      <c r="G14" s="36">
        <v>3</v>
      </c>
      <c r="H14" s="37" t="s">
        <v>267</v>
      </c>
    </row>
    <row r="15" spans="1:8" ht="12.75">
      <c r="A15" s="31" t="s">
        <v>54</v>
      </c>
      <c r="B15" s="32">
        <v>76</v>
      </c>
      <c r="C15" s="33" t="s">
        <v>268</v>
      </c>
      <c r="D15" s="34" t="s">
        <v>269</v>
      </c>
      <c r="E15" s="31" t="s">
        <v>51</v>
      </c>
      <c r="F15" s="35" t="s">
        <v>270</v>
      </c>
      <c r="G15" s="36">
        <v>2</v>
      </c>
      <c r="H15" s="37" t="s">
        <v>259</v>
      </c>
    </row>
    <row r="16" spans="1:8" ht="12.75">
      <c r="A16" s="31" t="s">
        <v>59</v>
      </c>
      <c r="B16" s="32">
        <v>125</v>
      </c>
      <c r="C16" s="33" t="s">
        <v>271</v>
      </c>
      <c r="D16" s="34" t="s">
        <v>272</v>
      </c>
      <c r="E16" s="31" t="s">
        <v>46</v>
      </c>
      <c r="F16" s="35" t="s">
        <v>273</v>
      </c>
      <c r="G16" s="36">
        <v>1</v>
      </c>
      <c r="H16" s="37" t="s">
        <v>274</v>
      </c>
    </row>
    <row r="17" spans="4:7" ht="12">
      <c r="D17"/>
      <c r="E17"/>
      <c r="F17"/>
      <c r="G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20" sqref="F20"/>
    </sheetView>
  </sheetViews>
  <sheetFormatPr defaultColWidth="9.140625" defaultRowHeight="12.75"/>
  <cols>
    <col min="1" max="1" width="6.7109375" style="5" customWidth="1"/>
    <col min="2" max="2" width="5.7109375" style="5" customWidth="1"/>
    <col min="3" max="3" width="23.7109375" style="5" customWidth="1"/>
    <col min="4" max="4" width="12.7109375" style="5" customWidth="1"/>
    <col min="5" max="5" width="9.7109375" style="11" customWidth="1"/>
    <col min="6" max="6" width="12.7109375" style="5" customWidth="1"/>
    <col min="7" max="7" width="7.421875" style="5" customWidth="1"/>
    <col min="8" max="8" width="0" style="5" hidden="1" customWidth="1"/>
    <col min="9" max="16384" width="9.140625" style="5" customWidth="1"/>
  </cols>
  <sheetData>
    <row r="1" spans="1:7" ht="9.75">
      <c r="A1" s="175" t="s">
        <v>6</v>
      </c>
      <c r="D1" s="6" t="s">
        <v>7</v>
      </c>
      <c r="E1" s="7"/>
      <c r="G1" s="8" t="s">
        <v>0</v>
      </c>
    </row>
    <row r="2" spans="1:7" ht="9.75">
      <c r="A2" s="175" t="s">
        <v>8</v>
      </c>
      <c r="C2" s="9"/>
      <c r="D2" s="10" t="s">
        <v>9</v>
      </c>
      <c r="E2" s="7"/>
      <c r="G2" s="8" t="s">
        <v>10</v>
      </c>
    </row>
    <row r="3" spans="1:7" ht="9.75">
      <c r="A3" s="175" t="s">
        <v>11</v>
      </c>
      <c r="G3" s="8" t="s">
        <v>2</v>
      </c>
    </row>
    <row r="4" spans="4:5" ht="9.75">
      <c r="D4" s="12"/>
      <c r="E4" s="13"/>
    </row>
    <row r="6" ht="15.75">
      <c r="C6" s="15" t="s">
        <v>420</v>
      </c>
    </row>
    <row r="7" spans="3:7" ht="15.75">
      <c r="C7" s="15" t="s">
        <v>421</v>
      </c>
      <c r="F7" s="17"/>
      <c r="G7" s="18"/>
    </row>
    <row r="9" spans="1:8" s="25" customFormat="1" ht="9.75">
      <c r="A9" s="20" t="s">
        <v>14</v>
      </c>
      <c r="B9" s="19" t="s">
        <v>16</v>
      </c>
      <c r="C9" s="21" t="s">
        <v>17</v>
      </c>
      <c r="D9" s="22" t="s">
        <v>18</v>
      </c>
      <c r="E9" s="23" t="s">
        <v>19</v>
      </c>
      <c r="F9" s="22" t="s">
        <v>20</v>
      </c>
      <c r="G9" s="23" t="s">
        <v>21</v>
      </c>
      <c r="H9" s="23" t="s">
        <v>22</v>
      </c>
    </row>
    <row r="10" spans="1:8" s="25" customFormat="1" ht="10.5" thickBot="1">
      <c r="A10" s="27" t="s">
        <v>422</v>
      </c>
      <c r="B10" s="26" t="s">
        <v>25</v>
      </c>
      <c r="C10" s="28" t="s">
        <v>26</v>
      </c>
      <c r="D10" s="29" t="s">
        <v>27</v>
      </c>
      <c r="E10" s="30" t="s">
        <v>28</v>
      </c>
      <c r="F10" s="30" t="s">
        <v>29</v>
      </c>
      <c r="G10" s="30" t="s">
        <v>30</v>
      </c>
      <c r="H10" s="30"/>
    </row>
    <row r="11" spans="1:8" ht="12.75">
      <c r="A11" s="31" t="s">
        <v>31</v>
      </c>
      <c r="B11" s="32">
        <v>55</v>
      </c>
      <c r="C11" s="33" t="s">
        <v>423</v>
      </c>
      <c r="D11" s="34" t="s">
        <v>424</v>
      </c>
      <c r="E11" s="31" t="s">
        <v>40</v>
      </c>
      <c r="F11" s="35" t="s">
        <v>425</v>
      </c>
      <c r="G11" s="36">
        <v>7</v>
      </c>
      <c r="H11" s="37" t="s">
        <v>426</v>
      </c>
    </row>
    <row r="12" spans="1:8" ht="12.75">
      <c r="A12" s="31" t="s">
        <v>37</v>
      </c>
      <c r="B12" s="32">
        <v>7</v>
      </c>
      <c r="C12" s="33" t="s">
        <v>427</v>
      </c>
      <c r="D12" s="34" t="s">
        <v>272</v>
      </c>
      <c r="E12" s="31" t="s">
        <v>57</v>
      </c>
      <c r="F12" s="35" t="s">
        <v>428</v>
      </c>
      <c r="G12" s="36">
        <v>5</v>
      </c>
      <c r="H12" s="37" t="s">
        <v>429</v>
      </c>
    </row>
    <row r="13" spans="1:8" ht="12.75">
      <c r="A13" s="31" t="s">
        <v>43</v>
      </c>
      <c r="B13" s="32">
        <v>56</v>
      </c>
      <c r="C13" s="33" t="s">
        <v>430</v>
      </c>
      <c r="D13" s="34" t="s">
        <v>120</v>
      </c>
      <c r="E13" s="31" t="s">
        <v>51</v>
      </c>
      <c r="F13" s="35" t="s">
        <v>431</v>
      </c>
      <c r="G13" s="36">
        <v>4</v>
      </c>
      <c r="H13" s="37" t="s">
        <v>432</v>
      </c>
    </row>
    <row r="14" spans="1:8" ht="12.75">
      <c r="A14" s="31" t="s">
        <v>48</v>
      </c>
      <c r="B14" s="32">
        <v>105</v>
      </c>
      <c r="C14" s="33" t="s">
        <v>433</v>
      </c>
      <c r="D14" s="34" t="s">
        <v>434</v>
      </c>
      <c r="E14" s="31" t="s">
        <v>35</v>
      </c>
      <c r="F14" s="35" t="s">
        <v>435</v>
      </c>
      <c r="G14" s="36">
        <v>3</v>
      </c>
      <c r="H14" s="37" t="s">
        <v>436</v>
      </c>
    </row>
    <row r="15" spans="1:8" ht="12.75">
      <c r="A15" s="31" t="s">
        <v>54</v>
      </c>
      <c r="B15" s="32">
        <v>8</v>
      </c>
      <c r="C15" s="33" t="s">
        <v>437</v>
      </c>
      <c r="D15" s="34">
        <v>37395</v>
      </c>
      <c r="E15" s="31" t="s">
        <v>62</v>
      </c>
      <c r="F15" s="35" t="s">
        <v>438</v>
      </c>
      <c r="G15" s="36">
        <v>2</v>
      </c>
      <c r="H15" s="37" t="s">
        <v>439</v>
      </c>
    </row>
    <row r="16" spans="1:8" ht="12.75">
      <c r="A16" s="31" t="s">
        <v>59</v>
      </c>
      <c r="B16" s="32">
        <v>106</v>
      </c>
      <c r="C16" s="33" t="s">
        <v>440</v>
      </c>
      <c r="D16" s="34" t="s">
        <v>441</v>
      </c>
      <c r="E16" s="31" t="s">
        <v>46</v>
      </c>
      <c r="F16" s="35" t="s">
        <v>442</v>
      </c>
      <c r="G16" s="36">
        <v>1</v>
      </c>
      <c r="H16" s="37" t="s">
        <v>443</v>
      </c>
    </row>
    <row r="17" spans="4:7" ht="12">
      <c r="D17"/>
      <c r="E17"/>
      <c r="F17"/>
      <c r="G17"/>
    </row>
  </sheetData>
  <sheetProtection/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24" sqref="C24"/>
    </sheetView>
  </sheetViews>
  <sheetFormatPr defaultColWidth="9.140625" defaultRowHeight="12.75"/>
  <cols>
    <col min="1" max="1" width="6.7109375" style="5" customWidth="1"/>
    <col min="2" max="2" width="5.7109375" style="5" customWidth="1"/>
    <col min="3" max="3" width="23.7109375" style="5" customWidth="1"/>
    <col min="4" max="4" width="12.7109375" style="5" customWidth="1"/>
    <col min="5" max="5" width="9.7109375" style="11" customWidth="1"/>
    <col min="6" max="6" width="12.7109375" style="5" customWidth="1"/>
    <col min="7" max="7" width="7.421875" style="5" customWidth="1"/>
    <col min="8" max="8" width="0" style="5" hidden="1" customWidth="1"/>
    <col min="9" max="16384" width="9.140625" style="5" customWidth="1"/>
  </cols>
  <sheetData>
    <row r="1" spans="1:7" ht="9.75">
      <c r="A1" s="175" t="s">
        <v>6</v>
      </c>
      <c r="D1" s="6" t="s">
        <v>7</v>
      </c>
      <c r="E1" s="7"/>
      <c r="G1" s="8" t="s">
        <v>0</v>
      </c>
    </row>
    <row r="2" spans="1:7" ht="9.75">
      <c r="A2" s="175" t="s">
        <v>8</v>
      </c>
      <c r="C2" s="9"/>
      <c r="D2" s="10" t="s">
        <v>9</v>
      </c>
      <c r="E2" s="7"/>
      <c r="G2" s="8" t="s">
        <v>10</v>
      </c>
    </row>
    <row r="3" spans="1:7" ht="9.75">
      <c r="A3" s="175" t="s">
        <v>11</v>
      </c>
      <c r="G3" s="8" t="s">
        <v>2</v>
      </c>
    </row>
    <row r="4" spans="4:5" ht="9.75">
      <c r="D4" s="12"/>
      <c r="E4" s="13"/>
    </row>
    <row r="6" ht="15.75">
      <c r="C6" s="15" t="s">
        <v>464</v>
      </c>
    </row>
    <row r="7" spans="3:7" ht="15.75">
      <c r="C7" s="15" t="s">
        <v>465</v>
      </c>
      <c r="F7" s="17"/>
      <c r="G7" s="18"/>
    </row>
    <row r="9" spans="1:8" s="25" customFormat="1" ht="9.75">
      <c r="A9" s="20" t="s">
        <v>14</v>
      </c>
      <c r="B9" s="19" t="s">
        <v>16</v>
      </c>
      <c r="C9" s="21" t="s">
        <v>17</v>
      </c>
      <c r="D9" s="22" t="s">
        <v>18</v>
      </c>
      <c r="E9" s="23" t="s">
        <v>19</v>
      </c>
      <c r="F9" s="22" t="s">
        <v>20</v>
      </c>
      <c r="G9" s="23" t="s">
        <v>21</v>
      </c>
      <c r="H9" s="23" t="s">
        <v>22</v>
      </c>
    </row>
    <row r="10" spans="1:8" s="25" customFormat="1" ht="10.5" thickBot="1">
      <c r="A10" s="27" t="s">
        <v>23</v>
      </c>
      <c r="B10" s="26" t="s">
        <v>25</v>
      </c>
      <c r="C10" s="28" t="s">
        <v>26</v>
      </c>
      <c r="D10" s="29" t="s">
        <v>27</v>
      </c>
      <c r="E10" s="30" t="s">
        <v>28</v>
      </c>
      <c r="F10" s="30" t="s">
        <v>29</v>
      </c>
      <c r="G10" s="30" t="s">
        <v>30</v>
      </c>
      <c r="H10" s="30"/>
    </row>
    <row r="11" spans="1:8" ht="12.75">
      <c r="A11" s="31" t="s">
        <v>31</v>
      </c>
      <c r="B11" s="32">
        <v>126</v>
      </c>
      <c r="C11" s="33" t="s">
        <v>466</v>
      </c>
      <c r="D11" s="34" t="s">
        <v>467</v>
      </c>
      <c r="E11" s="31" t="s">
        <v>35</v>
      </c>
      <c r="F11" s="35" t="s">
        <v>468</v>
      </c>
      <c r="G11" s="36">
        <v>7</v>
      </c>
      <c r="H11" s="37" t="s">
        <v>469</v>
      </c>
    </row>
    <row r="12" spans="1:8" ht="12.75">
      <c r="A12" s="31" t="s">
        <v>37</v>
      </c>
      <c r="B12" s="32">
        <v>77</v>
      </c>
      <c r="C12" s="33" t="s">
        <v>470</v>
      </c>
      <c r="D12" s="34" t="s">
        <v>471</v>
      </c>
      <c r="E12" s="31" t="s">
        <v>40</v>
      </c>
      <c r="F12" s="35" t="s">
        <v>472</v>
      </c>
      <c r="G12" s="36">
        <v>5</v>
      </c>
      <c r="H12" s="37" t="s">
        <v>473</v>
      </c>
    </row>
    <row r="13" spans="1:8" ht="12.75">
      <c r="A13" s="31" t="s">
        <v>43</v>
      </c>
      <c r="B13" s="32">
        <v>29</v>
      </c>
      <c r="C13" s="33" t="s">
        <v>474</v>
      </c>
      <c r="D13" s="34">
        <v>37341</v>
      </c>
      <c r="E13" s="31" t="s">
        <v>57</v>
      </c>
      <c r="F13" s="35" t="s">
        <v>475</v>
      </c>
      <c r="G13" s="36">
        <v>4</v>
      </c>
      <c r="H13" s="37" t="s">
        <v>476</v>
      </c>
    </row>
    <row r="14" spans="1:8" ht="12.75">
      <c r="A14" s="31" t="s">
        <v>48</v>
      </c>
      <c r="B14" s="32">
        <v>30</v>
      </c>
      <c r="C14" s="33" t="s">
        <v>477</v>
      </c>
      <c r="D14" s="34" t="s">
        <v>478</v>
      </c>
      <c r="E14" s="31" t="s">
        <v>62</v>
      </c>
      <c r="F14" s="35" t="s">
        <v>479</v>
      </c>
      <c r="G14" s="36">
        <v>3</v>
      </c>
      <c r="H14" s="37" t="s">
        <v>480</v>
      </c>
    </row>
    <row r="15" spans="1:8" ht="12.75">
      <c r="A15" s="31" t="s">
        <v>54</v>
      </c>
      <c r="B15" s="32">
        <v>78</v>
      </c>
      <c r="C15" s="33" t="s">
        <v>481</v>
      </c>
      <c r="D15" s="34" t="s">
        <v>482</v>
      </c>
      <c r="E15" s="31" t="s">
        <v>51</v>
      </c>
      <c r="F15" s="35" t="s">
        <v>483</v>
      </c>
      <c r="G15" s="36">
        <v>2</v>
      </c>
      <c r="H15" s="37" t="s">
        <v>484</v>
      </c>
    </row>
    <row r="16" spans="1:8" ht="12.75">
      <c r="A16" s="31" t="s">
        <v>59</v>
      </c>
      <c r="B16" s="32">
        <v>127</v>
      </c>
      <c r="C16" s="33" t="s">
        <v>485</v>
      </c>
      <c r="D16" s="34" t="s">
        <v>117</v>
      </c>
      <c r="E16" s="31" t="s">
        <v>46</v>
      </c>
      <c r="F16" s="35" t="s">
        <v>486</v>
      </c>
      <c r="G16" s="36">
        <v>1</v>
      </c>
      <c r="H16" s="37" t="s">
        <v>487</v>
      </c>
    </row>
    <row r="17" spans="4:7" ht="12">
      <c r="D17"/>
      <c r="E17"/>
      <c r="F17"/>
      <c r="G17"/>
    </row>
  </sheetData>
  <sheetProtection/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Remigija</dc:creator>
  <cp:keywords/>
  <dc:description/>
  <cp:lastModifiedBy>Kadri Kivine</cp:lastModifiedBy>
  <cp:lastPrinted>2017-07-15T12:17:17Z</cp:lastPrinted>
  <dcterms:created xsi:type="dcterms:W3CDTF">2017-07-15T08:55:23Z</dcterms:created>
  <dcterms:modified xsi:type="dcterms:W3CDTF">2017-07-17T09:47:08Z</dcterms:modified>
  <cp:category/>
  <cp:version/>
  <cp:contentType/>
  <cp:contentStatus/>
</cp:coreProperties>
</file>